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<sst xmlns="http://schemas.openxmlformats.org/spreadsheetml/2006/main" count="33" uniqueCount="16">
  <si>
    <t>Sample</t>
  </si>
  <si>
    <t>Date</t>
  </si>
  <si>
    <t>End pH</t>
  </si>
  <si>
    <t>A1</t>
  </si>
  <si>
    <t>A2</t>
  </si>
  <si>
    <t>B1</t>
  </si>
  <si>
    <t>C1</t>
  </si>
  <si>
    <t>Sample Vol (mL)</t>
  </si>
  <si>
    <t>Alkalinity (mg/L CaCO3)</t>
  </si>
  <si>
    <t>Amt HCl (mL)</t>
  </si>
  <si>
    <t>Normality HCl</t>
  </si>
  <si>
    <t>A</t>
  </si>
  <si>
    <t>B</t>
  </si>
  <si>
    <t>C</t>
  </si>
  <si>
    <t>avg alkalinity:</t>
  </si>
  <si>
    <t>sample thrown out due to bad pH meter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</si>
</sst>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00"/>
    <numFmt numFmtId="166" formatCode="0.0000"/>
    <numFmt numFmtId="167" formatCode="0.00000"/>
    <numFmt numFmtId="168" formatCode="mm/dd/yy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1" fillId="0" borderId="0" xfId="0" applyNumberFormat="1" applyFont="1" applyBorder="1" applyAlignment="1">
      <alignment horizontal="center" wrapText="1"/>
    </xf>
    <xf numFmtId="167" fontId="1" fillId="0" borderId="0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167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68" fontId="0" fillId="0" borderId="0" xfId="0" applyNumberFormat="1" applyAlignment="1">
      <alignment/>
    </xf>
    <xf numFmtId="0" fontId="0" fillId="2" borderId="0" xfId="0" applyFill="1" applyAlignment="1">
      <alignment/>
    </xf>
    <xf numFmtId="165" fontId="0" fillId="2" borderId="0" xfId="0" applyNumberFormat="1" applyFill="1" applyAlignment="1">
      <alignment/>
    </xf>
    <xf numFmtId="0" fontId="0" fillId="3" borderId="0" xfId="0" applyFill="1" applyAlignment="1">
      <alignment/>
    </xf>
    <xf numFmtId="165" fontId="0" fillId="3" borderId="0" xfId="0" applyNumberFormat="1" applyFill="1" applyAlignment="1">
      <alignment/>
    </xf>
    <xf numFmtId="16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8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167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168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65" fontId="0" fillId="3" borderId="0" xfId="0" applyNumberFormat="1" applyFill="1" applyAlignment="1">
      <alignment horizontal="center"/>
    </xf>
    <xf numFmtId="167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6"/>
  <sheetViews>
    <sheetView tabSelected="1" workbookViewId="0" topLeftCell="A1">
      <selection activeCell="I12" sqref="I12"/>
    </sheetView>
  </sheetViews>
  <sheetFormatPr defaultColWidth="9.140625" defaultRowHeight="12.75"/>
  <cols>
    <col min="2" max="2" width="7.8515625" style="11" customWidth="1"/>
    <col min="3" max="3" width="7.57421875" style="0" customWidth="1"/>
    <col min="4" max="4" width="8.57421875" style="2" customWidth="1"/>
    <col min="5" max="5" width="9.7109375" style="4" customWidth="1"/>
    <col min="6" max="6" width="11.140625" style="3" customWidth="1"/>
    <col min="7" max="7" width="7.7109375" style="3" customWidth="1"/>
    <col min="8" max="8" width="13.28125" style="2" customWidth="1"/>
    <col min="9" max="9" width="11.8515625" style="0" customWidth="1"/>
  </cols>
  <sheetData>
    <row r="1" ht="12.75" customHeight="1"/>
    <row r="2" spans="2:8" ht="12.75" customHeight="1">
      <c r="B2" s="16"/>
      <c r="C2" s="17"/>
      <c r="D2" s="5" t="s">
        <v>9</v>
      </c>
      <c r="E2" s="6" t="s">
        <v>10</v>
      </c>
      <c r="F2" s="7" t="s">
        <v>7</v>
      </c>
      <c r="G2" s="18"/>
      <c r="H2" s="5" t="s">
        <v>8</v>
      </c>
    </row>
    <row r="3" spans="2:8" s="1" customFormat="1" ht="13.5" thickBot="1">
      <c r="B3" s="19" t="s">
        <v>1</v>
      </c>
      <c r="C3" s="20" t="s">
        <v>0</v>
      </c>
      <c r="D3" s="8"/>
      <c r="E3" s="9"/>
      <c r="F3" s="10"/>
      <c r="G3" s="21" t="s">
        <v>2</v>
      </c>
      <c r="H3" s="8"/>
    </row>
    <row r="4" spans="2:12" ht="12.75">
      <c r="B4" s="22">
        <v>37554</v>
      </c>
      <c r="C4" s="23" t="s">
        <v>3</v>
      </c>
      <c r="D4" s="32">
        <v>1.566</v>
      </c>
      <c r="E4" s="25">
        <v>0.01601</v>
      </c>
      <c r="F4" s="26">
        <v>100</v>
      </c>
      <c r="G4" s="26">
        <v>4.5</v>
      </c>
      <c r="H4" s="32">
        <f>(D4*50000*E4)/F4</f>
        <v>12.53583</v>
      </c>
      <c r="I4" s="33" t="s">
        <v>15</v>
      </c>
      <c r="J4" s="33"/>
      <c r="K4" s="33"/>
      <c r="L4" s="33"/>
    </row>
    <row r="5" spans="2:8" ht="12.75">
      <c r="B5" s="22">
        <v>37554</v>
      </c>
      <c r="C5" s="23" t="s">
        <v>3</v>
      </c>
      <c r="D5" s="24">
        <v>1.028</v>
      </c>
      <c r="E5" s="25">
        <v>0.01601</v>
      </c>
      <c r="F5" s="26">
        <v>100</v>
      </c>
      <c r="G5" s="26">
        <v>4.49</v>
      </c>
      <c r="H5" s="24">
        <f aca="true" t="shared" si="0" ref="H5:H15">(D5*50000*E5)/F5</f>
        <v>8.22914</v>
      </c>
    </row>
    <row r="6" spans="2:8" ht="12.75">
      <c r="B6" s="22">
        <v>37554</v>
      </c>
      <c r="C6" s="23" t="s">
        <v>3</v>
      </c>
      <c r="D6" s="24">
        <v>1.045</v>
      </c>
      <c r="E6" s="25">
        <v>0.01601</v>
      </c>
      <c r="F6" s="26">
        <v>100</v>
      </c>
      <c r="G6" s="26">
        <v>4.49</v>
      </c>
      <c r="H6" s="24">
        <f t="shared" si="0"/>
        <v>8.365225</v>
      </c>
    </row>
    <row r="7" spans="2:8" ht="12.75">
      <c r="B7" s="22">
        <v>37554</v>
      </c>
      <c r="C7" s="23" t="s">
        <v>4</v>
      </c>
      <c r="D7" s="24">
        <v>1.061</v>
      </c>
      <c r="E7" s="25">
        <v>0.01601</v>
      </c>
      <c r="F7" s="26">
        <v>100</v>
      </c>
      <c r="G7" s="26">
        <v>4.49</v>
      </c>
      <c r="H7" s="24">
        <f t="shared" si="0"/>
        <v>8.493305</v>
      </c>
    </row>
    <row r="8" spans="2:8" ht="12.75">
      <c r="B8" s="22">
        <v>37554</v>
      </c>
      <c r="C8" s="23" t="s">
        <v>4</v>
      </c>
      <c r="D8" s="24">
        <v>1.078</v>
      </c>
      <c r="E8" s="25">
        <v>0.01601</v>
      </c>
      <c r="F8" s="26">
        <v>100</v>
      </c>
      <c r="G8" s="26">
        <v>4.48</v>
      </c>
      <c r="H8" s="24">
        <f t="shared" si="0"/>
        <v>8.629389999999999</v>
      </c>
    </row>
    <row r="9" spans="2:8" ht="12.75">
      <c r="B9" s="22">
        <v>37554</v>
      </c>
      <c r="C9" s="23" t="s">
        <v>4</v>
      </c>
      <c r="D9" s="24">
        <v>1.098</v>
      </c>
      <c r="E9" s="25">
        <v>0.01601</v>
      </c>
      <c r="F9" s="26">
        <v>100</v>
      </c>
      <c r="G9" s="26">
        <v>4.43</v>
      </c>
      <c r="H9" s="24">
        <f t="shared" si="0"/>
        <v>8.78949</v>
      </c>
    </row>
    <row r="10" spans="2:8" ht="12.75">
      <c r="B10" s="22">
        <v>37554</v>
      </c>
      <c r="C10" s="23" t="s">
        <v>5</v>
      </c>
      <c r="D10" s="24">
        <v>1.06</v>
      </c>
      <c r="E10" s="25">
        <v>0.01601</v>
      </c>
      <c r="F10" s="26">
        <v>100</v>
      </c>
      <c r="G10" s="26">
        <v>4.48</v>
      </c>
      <c r="H10" s="24">
        <f t="shared" si="0"/>
        <v>8.4853</v>
      </c>
    </row>
    <row r="11" spans="2:8" ht="12.75">
      <c r="B11" s="22">
        <v>37554</v>
      </c>
      <c r="C11" s="23" t="s">
        <v>5</v>
      </c>
      <c r="D11" s="24">
        <v>1.064</v>
      </c>
      <c r="E11" s="25">
        <v>0.01601</v>
      </c>
      <c r="F11" s="26">
        <v>100</v>
      </c>
      <c r="G11" s="26">
        <v>4.51</v>
      </c>
      <c r="H11" s="24">
        <f t="shared" si="0"/>
        <v>8.51732</v>
      </c>
    </row>
    <row r="12" spans="2:8" ht="12.75">
      <c r="B12" s="22">
        <v>37554</v>
      </c>
      <c r="C12" s="23" t="s">
        <v>5</v>
      </c>
      <c r="D12" s="24">
        <v>1.084</v>
      </c>
      <c r="E12" s="25">
        <v>0.01601</v>
      </c>
      <c r="F12" s="26">
        <v>100</v>
      </c>
      <c r="G12" s="26">
        <v>4.49</v>
      </c>
      <c r="H12" s="24">
        <f t="shared" si="0"/>
        <v>8.677420000000001</v>
      </c>
    </row>
    <row r="13" spans="2:8" ht="12.75">
      <c r="B13" s="22">
        <v>37554</v>
      </c>
      <c r="C13" s="23" t="s">
        <v>6</v>
      </c>
      <c r="D13" s="24">
        <v>1.064</v>
      </c>
      <c r="E13" s="25">
        <v>0.01601</v>
      </c>
      <c r="F13" s="26">
        <v>100</v>
      </c>
      <c r="G13" s="26">
        <v>4.49</v>
      </c>
      <c r="H13" s="24">
        <f t="shared" si="0"/>
        <v>8.51732</v>
      </c>
    </row>
    <row r="14" spans="2:8" ht="12.75">
      <c r="B14" s="22">
        <v>37554</v>
      </c>
      <c r="C14" s="23" t="s">
        <v>6</v>
      </c>
      <c r="D14" s="24">
        <v>1.062</v>
      </c>
      <c r="E14" s="25">
        <v>0.01601</v>
      </c>
      <c r="F14" s="26">
        <v>100</v>
      </c>
      <c r="G14" s="26">
        <v>4.49</v>
      </c>
      <c r="H14" s="24">
        <f t="shared" si="0"/>
        <v>8.50131</v>
      </c>
    </row>
    <row r="15" spans="2:10" ht="12.75">
      <c r="B15" s="22">
        <v>37554</v>
      </c>
      <c r="C15" s="23" t="s">
        <v>6</v>
      </c>
      <c r="D15" s="24">
        <v>1.076</v>
      </c>
      <c r="E15" s="25">
        <v>0.01601</v>
      </c>
      <c r="F15" s="26">
        <v>100</v>
      </c>
      <c r="G15" s="26">
        <v>4.49</v>
      </c>
      <c r="H15" s="24">
        <f t="shared" si="0"/>
        <v>8.61338</v>
      </c>
      <c r="I15" s="12" t="s">
        <v>14</v>
      </c>
      <c r="J15" s="13">
        <f>AVERAGE(H5:H15)</f>
        <v>8.528963636363637</v>
      </c>
    </row>
    <row r="16" spans="2:8" ht="12.75">
      <c r="B16" s="27">
        <v>37568</v>
      </c>
      <c r="C16" s="28" t="s">
        <v>11</v>
      </c>
      <c r="D16" s="29">
        <v>1.466</v>
      </c>
      <c r="E16" s="30">
        <v>0.01601</v>
      </c>
      <c r="F16" s="31">
        <v>100</v>
      </c>
      <c r="G16" s="31">
        <v>4.5</v>
      </c>
      <c r="H16" s="29">
        <f>(D16*E16*50000)/F16</f>
        <v>11.735330000000001</v>
      </c>
    </row>
    <row r="17" spans="2:8" ht="12.75">
      <c r="B17" s="27">
        <v>37568</v>
      </c>
      <c r="C17" s="28" t="s">
        <v>11</v>
      </c>
      <c r="D17" s="29">
        <v>1.649</v>
      </c>
      <c r="E17" s="30">
        <v>0.01601</v>
      </c>
      <c r="F17" s="31">
        <v>100</v>
      </c>
      <c r="G17" s="31">
        <v>4.5</v>
      </c>
      <c r="H17" s="29">
        <f aca="true" t="shared" si="1" ref="H17:H26">(D17*E17*50000)/F17</f>
        <v>13.200245</v>
      </c>
    </row>
    <row r="18" spans="2:8" ht="12.75">
      <c r="B18" s="27">
        <v>37568</v>
      </c>
      <c r="C18" s="28" t="s">
        <v>11</v>
      </c>
      <c r="D18" s="29">
        <v>1.454</v>
      </c>
      <c r="E18" s="30">
        <v>0.01601</v>
      </c>
      <c r="F18" s="31">
        <v>100</v>
      </c>
      <c r="G18" s="31">
        <v>4.5</v>
      </c>
      <c r="H18" s="29">
        <f t="shared" si="1"/>
        <v>11.63927</v>
      </c>
    </row>
    <row r="19" spans="2:8" ht="12.75">
      <c r="B19" s="27">
        <v>37568</v>
      </c>
      <c r="C19" s="28" t="s">
        <v>12</v>
      </c>
      <c r="D19" s="29">
        <v>1.342</v>
      </c>
      <c r="E19" s="30">
        <v>0.01601</v>
      </c>
      <c r="F19" s="31">
        <v>100</v>
      </c>
      <c r="G19" s="31">
        <v>4.5</v>
      </c>
      <c r="H19" s="29">
        <f t="shared" si="1"/>
        <v>10.742710000000002</v>
      </c>
    </row>
    <row r="20" spans="2:8" ht="12.75">
      <c r="B20" s="27">
        <v>37568</v>
      </c>
      <c r="C20" s="28" t="s">
        <v>12</v>
      </c>
      <c r="D20" s="29">
        <v>1.344</v>
      </c>
      <c r="E20" s="30">
        <v>0.01601</v>
      </c>
      <c r="F20" s="31">
        <v>100</v>
      </c>
      <c r="G20" s="31">
        <v>4.5</v>
      </c>
      <c r="H20" s="29">
        <f t="shared" si="1"/>
        <v>10.75872</v>
      </c>
    </row>
    <row r="21" spans="2:8" ht="12.75">
      <c r="B21" s="27">
        <v>37568</v>
      </c>
      <c r="C21" s="28" t="s">
        <v>12</v>
      </c>
      <c r="D21" s="29">
        <v>1.336</v>
      </c>
      <c r="E21" s="30">
        <v>0.01601</v>
      </c>
      <c r="F21" s="31">
        <v>100</v>
      </c>
      <c r="G21" s="31">
        <v>4.45</v>
      </c>
      <c r="H21" s="29">
        <f t="shared" si="1"/>
        <v>10.69468</v>
      </c>
    </row>
    <row r="22" spans="2:8" ht="12.75">
      <c r="B22" s="27">
        <v>37568</v>
      </c>
      <c r="C22" s="28" t="s">
        <v>13</v>
      </c>
      <c r="D22" s="29">
        <v>1</v>
      </c>
      <c r="E22" s="30">
        <v>0.01601</v>
      </c>
      <c r="F22" s="31">
        <v>100</v>
      </c>
      <c r="G22" s="31">
        <v>4.41</v>
      </c>
      <c r="H22" s="29">
        <f t="shared" si="1"/>
        <v>8.005</v>
      </c>
    </row>
    <row r="23" spans="2:8" ht="12.75">
      <c r="B23" s="27">
        <v>37568</v>
      </c>
      <c r="C23" s="28" t="s">
        <v>13</v>
      </c>
      <c r="D23" s="29">
        <v>0.985</v>
      </c>
      <c r="E23" s="30">
        <v>0.01601</v>
      </c>
      <c r="F23" s="31">
        <v>100</v>
      </c>
      <c r="G23" s="31">
        <v>4.5</v>
      </c>
      <c r="H23" s="29">
        <f t="shared" si="1"/>
        <v>7.884924999999999</v>
      </c>
    </row>
    <row r="24" spans="2:8" ht="12.75">
      <c r="B24" s="27">
        <v>37568</v>
      </c>
      <c r="C24" s="28" t="s">
        <v>13</v>
      </c>
      <c r="D24" s="29">
        <v>1.04</v>
      </c>
      <c r="E24" s="30">
        <v>0.01601</v>
      </c>
      <c r="F24" s="31">
        <v>100</v>
      </c>
      <c r="G24" s="31">
        <v>4.48</v>
      </c>
      <c r="H24" s="29">
        <f t="shared" si="1"/>
        <v>8.3252</v>
      </c>
    </row>
    <row r="25" spans="2:8" ht="12.75">
      <c r="B25" s="27">
        <v>37568</v>
      </c>
      <c r="C25" s="28" t="s">
        <v>13</v>
      </c>
      <c r="D25" s="29">
        <v>0.98</v>
      </c>
      <c r="E25" s="30">
        <v>0.01601</v>
      </c>
      <c r="F25" s="31">
        <v>100</v>
      </c>
      <c r="G25" s="31">
        <v>4.5</v>
      </c>
      <c r="H25" s="29">
        <f t="shared" si="1"/>
        <v>7.8449</v>
      </c>
    </row>
    <row r="26" spans="2:10" ht="12.75">
      <c r="B26" s="27">
        <v>37568</v>
      </c>
      <c r="C26" s="28" t="s">
        <v>11</v>
      </c>
      <c r="D26" s="29">
        <v>1.472</v>
      </c>
      <c r="E26" s="30">
        <v>0.01601</v>
      </c>
      <c r="F26" s="31">
        <v>100</v>
      </c>
      <c r="G26" s="31">
        <v>4.49</v>
      </c>
      <c r="H26" s="29">
        <f t="shared" si="1"/>
        <v>11.78336</v>
      </c>
      <c r="I26" s="14" t="s">
        <v>14</v>
      </c>
      <c r="J26" s="15">
        <f>AVERAGE(H16:H26)</f>
        <v>10.237667272727272</v>
      </c>
    </row>
  </sheetData>
  <mergeCells count="5">
    <mergeCell ref="I4:L4"/>
    <mergeCell ref="F2:F3"/>
    <mergeCell ref="H2:H3"/>
    <mergeCell ref="D2:D3"/>
    <mergeCell ref="E2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Evergreen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</dc:creator>
  <cp:keywords/>
  <dc:description/>
  <cp:lastModifiedBy>cal</cp:lastModifiedBy>
  <dcterms:created xsi:type="dcterms:W3CDTF">2002-11-14T01:51:29Z</dcterms:created>
  <dcterms:modified xsi:type="dcterms:W3CDTF">2002-11-14T04:37:25Z</dcterms:modified>
  <cp:category/>
  <cp:version/>
  <cp:contentType/>
  <cp:contentStatus/>
</cp:coreProperties>
</file>