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7545" windowHeight="4965" activeTab="0"/>
  </bookViews>
  <sheets>
    <sheet name="AA hard data" sheetId="1" r:id="rId1"/>
    <sheet name="K regress anal" sheetId="2" r:id="rId2"/>
    <sheet name="Na regress anal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<sst xmlns="http://schemas.openxmlformats.org/spreadsheetml/2006/main" count="125" uniqueCount="71">
  <si>
    <t>Na</t>
  </si>
  <si>
    <t>blank</t>
  </si>
  <si>
    <t>A-1</t>
  </si>
  <si>
    <t>A-2</t>
  </si>
  <si>
    <t>B-1</t>
  </si>
  <si>
    <t>C-1</t>
  </si>
  <si>
    <t>C-2</t>
  </si>
  <si>
    <t>K</t>
  </si>
  <si>
    <t>1 ug/mL</t>
  </si>
  <si>
    <t>3 ug/mL</t>
  </si>
  <si>
    <t>0 ug/mL</t>
  </si>
  <si>
    <t>2 ug/mL</t>
  </si>
  <si>
    <t>6 ug/mL</t>
  </si>
  <si>
    <t>abs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</si>
  <si>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</si>
  <si>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</si>
  <si>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</si>
  <si>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</si>
  <si>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</si>
  <si>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</si>
  <si>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</si>
  <si>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</si>
  <si>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</si>
  <si>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</si>
  <si>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</si>
  <si>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</si>
  <si>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</si>
  <si>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</si>
  <si>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</si>
  <si>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</si>
  <si>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</si>
  <si>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</si>
  <si>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</si>
  <si>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</si>
  <si>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</si>
  <si>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</si>
  <si>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</si>
  <si>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</si>
  <si>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X Variable 1</t>
  </si>
  <si>
    <t>RESIDUAL OUTPUT</t>
  </si>
  <si>
    <t>Observation</t>
  </si>
  <si>
    <t>Predicted Y</t>
  </si>
  <si>
    <t>Residuals</t>
  </si>
  <si>
    <t>A</t>
  </si>
  <si>
    <t>B</t>
  </si>
  <si>
    <t>C</t>
  </si>
  <si>
    <t>med std</t>
  </si>
  <si>
    <t>low std</t>
  </si>
  <si>
    <t>conc</t>
  </si>
  <si>
    <t>conc:</t>
  </si>
  <si>
    <t>mean K conc</t>
  </si>
  <si>
    <t>mean Na conc</t>
  </si>
  <si>
    <t>mean K blank</t>
  </si>
  <si>
    <t>corrected</t>
  </si>
  <si>
    <t>Potassium</t>
  </si>
  <si>
    <t>Sodium</t>
  </si>
  <si>
    <t>mean Na blank</t>
  </si>
  <si>
    <t>Q Test for bad data says we can discard sample A &gt;&gt; 90% confidence.</t>
  </si>
  <si>
    <t>mean low std</t>
  </si>
  <si>
    <t>corrected low std</t>
  </si>
  <si>
    <t>Regress Anal Info</t>
  </si>
  <si>
    <t>Total avg K (ppm)</t>
  </si>
  <si>
    <t>Total avg Na (ppm)</t>
  </si>
  <si>
    <t>Sample</t>
  </si>
  <si>
    <t>Absorbance</t>
  </si>
  <si>
    <t>Equation: A = 0.1970*C</t>
  </si>
  <si>
    <t>Equation: A = 0.2235*C</t>
  </si>
  <si>
    <t>Na Stats</t>
  </si>
  <si>
    <t>STDEV</t>
  </si>
  <si>
    <t>MEAN</t>
  </si>
  <si>
    <t>K Stats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</si>
</sst>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mm/dd/yy"/>
    <numFmt numFmtId="166" formatCode="0.0000000000"/>
    <numFmt numFmtId="167" formatCode="0.0000000"/>
    <numFmt numFmtId="168" formatCode="0.0"/>
    <numFmt numFmtId="169" formatCode="0.0000"/>
  </numFmts>
  <fonts count="10">
    <font>
      <sz val="10"/>
      <name val="Arial"/>
      <family val="0"/>
    </font>
    <font>
      <b/>
      <sz val="12"/>
      <name val="Arial"/>
      <family val="0"/>
    </font>
    <font>
      <i/>
      <sz val="10"/>
      <name val="Arial"/>
      <family val="0"/>
    </font>
    <font>
      <b/>
      <sz val="10"/>
      <name val="Arial"/>
      <family val="0"/>
    </font>
    <font>
      <sz val="12"/>
      <name val="Arial"/>
      <family val="0"/>
    </font>
    <font>
      <b/>
      <sz val="16"/>
      <name val="Arial"/>
      <family val="0"/>
    </font>
    <font>
      <sz val="14"/>
      <name val="Arial"/>
      <family val="2"/>
    </font>
    <font>
      <vertAlign val="superscript"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1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Continuous"/>
    </xf>
    <xf numFmtId="0" fontId="0" fillId="0" borderId="0" xfId="0" applyFill="1" applyAlignment="1">
      <alignment/>
    </xf>
    <xf numFmtId="164" fontId="0" fillId="0" borderId="0" xfId="0" applyNumberFormat="1" applyFill="1" applyBorder="1" applyAlignment="1">
      <alignment/>
    </xf>
    <xf numFmtId="164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164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4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164" fontId="0" fillId="0" borderId="3" xfId="0" applyNumberFormat="1" applyFill="1" applyBorder="1" applyAlignment="1">
      <alignment/>
    </xf>
    <xf numFmtId="164" fontId="0" fillId="0" borderId="4" xfId="0" applyNumberFormat="1" applyFill="1" applyBorder="1" applyAlignment="1">
      <alignment/>
    </xf>
    <xf numFmtId="164" fontId="0" fillId="0" borderId="5" xfId="0" applyNumberFormat="1" applyFill="1" applyBorder="1" applyAlignment="1">
      <alignment/>
    </xf>
    <xf numFmtId="164" fontId="0" fillId="0" borderId="6" xfId="0" applyNumberFormat="1" applyFill="1" applyBorder="1" applyAlignment="1">
      <alignment/>
    </xf>
    <xf numFmtId="164" fontId="0" fillId="0" borderId="7" xfId="0" applyNumberFormat="1" applyFill="1" applyBorder="1" applyAlignment="1">
      <alignment/>
    </xf>
    <xf numFmtId="164" fontId="0" fillId="0" borderId="8" xfId="0" applyNumberFormat="1" applyFill="1" applyBorder="1" applyAlignment="1">
      <alignment/>
    </xf>
    <xf numFmtId="164" fontId="0" fillId="0" borderId="1" xfId="0" applyNumberFormat="1" applyFill="1" applyBorder="1" applyAlignment="1">
      <alignment/>
    </xf>
    <xf numFmtId="0" fontId="0" fillId="0" borderId="1" xfId="0" applyFill="1" applyBorder="1" applyAlignment="1">
      <alignment/>
    </xf>
    <xf numFmtId="0" fontId="0" fillId="0" borderId="9" xfId="0" applyFill="1" applyBorder="1" applyAlignment="1">
      <alignment/>
    </xf>
    <xf numFmtId="164" fontId="0" fillId="0" borderId="9" xfId="0" applyNumberFormat="1" applyFill="1" applyBorder="1" applyAlignment="1">
      <alignment/>
    </xf>
    <xf numFmtId="14" fontId="3" fillId="2" borderId="0" xfId="0" applyNumberFormat="1" applyFont="1" applyFill="1" applyAlignment="1">
      <alignment horizontal="center"/>
    </xf>
    <xf numFmtId="0" fontId="3" fillId="3" borderId="0" xfId="0" applyFont="1" applyFill="1" applyAlignment="1">
      <alignment horizontal="center"/>
    </xf>
    <xf numFmtId="164" fontId="0" fillId="3" borderId="5" xfId="0" applyNumberFormat="1" applyFill="1" applyBorder="1" applyAlignment="1">
      <alignment/>
    </xf>
    <xf numFmtId="164" fontId="0" fillId="3" borderId="7" xfId="0" applyNumberFormat="1" applyFill="1" applyBorder="1" applyAlignment="1">
      <alignment/>
    </xf>
    <xf numFmtId="164" fontId="0" fillId="3" borderId="10" xfId="0" applyNumberFormat="1" applyFill="1" applyBorder="1" applyAlignment="1">
      <alignment/>
    </xf>
    <xf numFmtId="164" fontId="0" fillId="3" borderId="11" xfId="0" applyNumberFormat="1" applyFill="1" applyBorder="1" applyAlignment="1">
      <alignment/>
    </xf>
    <xf numFmtId="164" fontId="0" fillId="3" borderId="12" xfId="0" applyNumberFormat="1" applyFill="1" applyBorder="1" applyAlignment="1">
      <alignment/>
    </xf>
    <xf numFmtId="164" fontId="0" fillId="2" borderId="5" xfId="0" applyNumberFormat="1" applyFill="1" applyBorder="1" applyAlignment="1">
      <alignment/>
    </xf>
    <xf numFmtId="164" fontId="0" fillId="2" borderId="7" xfId="0" applyNumberFormat="1" applyFill="1" applyBorder="1" applyAlignment="1">
      <alignment/>
    </xf>
    <xf numFmtId="164" fontId="0" fillId="2" borderId="9" xfId="0" applyNumberFormat="1" applyFill="1" applyBorder="1" applyAlignment="1">
      <alignment/>
    </xf>
    <xf numFmtId="164" fontId="0" fillId="2" borderId="10" xfId="0" applyNumberFormat="1" applyFill="1" applyBorder="1" applyAlignment="1">
      <alignment/>
    </xf>
    <xf numFmtId="164" fontId="0" fillId="2" borderId="12" xfId="0" applyNumberFormat="1" applyFill="1" applyBorder="1" applyAlignment="1">
      <alignment/>
    </xf>
    <xf numFmtId="164" fontId="0" fillId="3" borderId="9" xfId="0" applyNumberFormat="1" applyFill="1" applyBorder="1" applyAlignment="1">
      <alignment/>
    </xf>
    <xf numFmtId="164" fontId="0" fillId="4" borderId="6" xfId="0" applyNumberFormat="1" applyFill="1" applyBorder="1" applyAlignment="1">
      <alignment/>
    </xf>
    <xf numFmtId="164" fontId="0" fillId="4" borderId="8" xfId="0" applyNumberFormat="1" applyFill="1" applyBorder="1" applyAlignment="1">
      <alignment/>
    </xf>
    <xf numFmtId="164" fontId="0" fillId="3" borderId="6" xfId="0" applyNumberFormat="1" applyFill="1" applyBorder="1" applyAlignment="1">
      <alignment/>
    </xf>
    <xf numFmtId="164" fontId="0" fillId="3" borderId="8" xfId="0" applyNumberFormat="1" applyFill="1" applyBorder="1" applyAlignment="1">
      <alignment/>
    </xf>
    <xf numFmtId="164" fontId="0" fillId="2" borderId="6" xfId="0" applyNumberFormat="1" applyFill="1" applyBorder="1" applyAlignment="1">
      <alignment/>
    </xf>
    <xf numFmtId="164" fontId="0" fillId="2" borderId="8" xfId="0" applyNumberFormat="1" applyFill="1" applyBorder="1" applyAlignment="1">
      <alignment/>
    </xf>
    <xf numFmtId="164" fontId="3" fillId="0" borderId="6" xfId="0" applyNumberFormat="1" applyFont="1" applyFill="1" applyBorder="1" applyAlignment="1">
      <alignment horizontal="center"/>
    </xf>
    <xf numFmtId="164" fontId="3" fillId="0" borderId="7" xfId="0" applyNumberFormat="1" applyFont="1" applyFill="1" applyBorder="1" applyAlignment="1">
      <alignment horizontal="center"/>
    </xf>
    <xf numFmtId="164" fontId="0" fillId="4" borderId="3" xfId="0" applyNumberFormat="1" applyFill="1" applyBorder="1" applyAlignment="1">
      <alignment/>
    </xf>
    <xf numFmtId="168" fontId="0" fillId="3" borderId="13" xfId="0" applyNumberFormat="1" applyFill="1" applyBorder="1" applyAlignment="1">
      <alignment/>
    </xf>
    <xf numFmtId="168" fontId="0" fillId="2" borderId="13" xfId="0" applyNumberFormat="1" applyFill="1" applyBorder="1" applyAlignment="1">
      <alignment/>
    </xf>
    <xf numFmtId="0" fontId="0" fillId="3" borderId="6" xfId="0" applyFill="1" applyBorder="1" applyAlignment="1">
      <alignment horizontal="center"/>
    </xf>
    <xf numFmtId="164" fontId="0" fillId="2" borderId="6" xfId="0" applyNumberFormat="1" applyFill="1" applyBorder="1" applyAlignment="1">
      <alignment horizontal="center"/>
    </xf>
    <xf numFmtId="164" fontId="3" fillId="0" borderId="14" xfId="0" applyNumberFormat="1" applyFont="1" applyBorder="1" applyAlignment="1">
      <alignment horizontal="center"/>
    </xf>
    <xf numFmtId="164" fontId="0" fillId="3" borderId="15" xfId="0" applyNumberFormat="1" applyFill="1" applyBorder="1" applyAlignment="1">
      <alignment horizontal="center"/>
    </xf>
    <xf numFmtId="164" fontId="0" fillId="3" borderId="16" xfId="0" applyNumberForma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164" fontId="0" fillId="2" borderId="15" xfId="0" applyNumberFormat="1" applyFill="1" applyBorder="1" applyAlignment="1">
      <alignment horizontal="center"/>
    </xf>
    <xf numFmtId="164" fontId="0" fillId="2" borderId="16" xfId="0" applyNumberFormat="1" applyFill="1" applyBorder="1" applyAlignment="1">
      <alignment horizontal="center"/>
    </xf>
    <xf numFmtId="164" fontId="0" fillId="2" borderId="13" xfId="0" applyNumberFormat="1" applyFill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0" fontId="0" fillId="3" borderId="1" xfId="0" applyFill="1" applyBorder="1" applyAlignment="1">
      <alignment horizontal="right"/>
    </xf>
    <xf numFmtId="0" fontId="0" fillId="3" borderId="9" xfId="0" applyFill="1" applyBorder="1" applyAlignment="1">
      <alignment horizontal="right"/>
    </xf>
    <xf numFmtId="164" fontId="0" fillId="2" borderId="1" xfId="0" applyNumberFormat="1" applyFill="1" applyBorder="1" applyAlignment="1">
      <alignment horizontal="right"/>
    </xf>
    <xf numFmtId="164" fontId="0" fillId="2" borderId="9" xfId="0" applyNumberFormat="1" applyFill="1" applyBorder="1" applyAlignment="1">
      <alignment horizontal="right"/>
    </xf>
    <xf numFmtId="165" fontId="3" fillId="5" borderId="17" xfId="0" applyNumberFormat="1" applyFont="1" applyFill="1" applyBorder="1" applyAlignment="1">
      <alignment horizontal="center"/>
    </xf>
    <xf numFmtId="165" fontId="3" fillId="5" borderId="2" xfId="0" applyNumberFormat="1" applyFont="1" applyFill="1" applyBorder="1" applyAlignment="1">
      <alignment horizontal="center"/>
    </xf>
    <xf numFmtId="165" fontId="3" fillId="5" borderId="18" xfId="0" applyNumberFormat="1" applyFont="1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164" fontId="0" fillId="2" borderId="3" xfId="0" applyNumberFormat="1" applyFill="1" applyBorder="1" applyAlignment="1">
      <alignment horizontal="center"/>
    </xf>
    <xf numFmtId="164" fontId="0" fillId="2" borderId="4" xfId="0" applyNumberFormat="1" applyFill="1" applyBorder="1" applyAlignment="1">
      <alignment horizontal="center"/>
    </xf>
    <xf numFmtId="164" fontId="0" fillId="2" borderId="8" xfId="0" applyNumberForma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64" fontId="0" fillId="4" borderId="15" xfId="0" applyNumberFormat="1" applyFill="1" applyBorder="1" applyAlignment="1">
      <alignment horizontal="center"/>
    </xf>
    <xf numFmtId="164" fontId="0" fillId="4" borderId="16" xfId="0" applyNumberFormat="1" applyFill="1" applyBorder="1" applyAlignment="1">
      <alignment horizontal="center"/>
    </xf>
    <xf numFmtId="164" fontId="0" fillId="4" borderId="13" xfId="0" applyNumberForma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3" borderId="20" xfId="0" applyFont="1" applyFill="1" applyBorder="1" applyAlignment="1">
      <alignment horizontal="center"/>
    </xf>
    <xf numFmtId="164" fontId="3" fillId="2" borderId="3" xfId="0" applyNumberFormat="1" applyFont="1" applyFill="1" applyBorder="1" applyAlignment="1">
      <alignment horizontal="center"/>
    </xf>
    <xf numFmtId="164" fontId="3" fillId="2" borderId="4" xfId="0" applyNumberFormat="1" applyFont="1" applyFill="1" applyBorder="1" applyAlignment="1">
      <alignment horizontal="center"/>
    </xf>
    <xf numFmtId="164" fontId="3" fillId="2" borderId="5" xfId="0" applyNumberFormat="1" applyFont="1" applyFill="1" applyBorder="1" applyAlignment="1">
      <alignment horizontal="center"/>
    </xf>
    <xf numFmtId="164" fontId="0" fillId="2" borderId="5" xfId="0" applyNumberFormat="1" applyFill="1" applyBorder="1" applyAlignment="1">
      <alignment horizontal="center"/>
    </xf>
    <xf numFmtId="164" fontId="0" fillId="3" borderId="3" xfId="0" applyNumberFormat="1" applyFill="1" applyBorder="1" applyAlignment="1">
      <alignment horizontal="center"/>
    </xf>
    <xf numFmtId="164" fontId="0" fillId="3" borderId="5" xfId="0" applyNumberForma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X Variable 1  Residual Plot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'AA hard data'!$B$28:$B$29</c:f>
              <c:numCache>
                <c:ptCount val="2"/>
                <c:pt idx="0">
                  <c:v>0</c:v>
                </c:pt>
                <c:pt idx="1">
                  <c:v>2</c:v>
                </c:pt>
              </c:numCache>
            </c:numRef>
          </c:xVal>
          <c:yVal>
            <c:numRef>
              <c:f>'K regress anal'!$C$25:$C$26</c:f>
              <c:numCache/>
            </c:numRef>
          </c:yVal>
          <c:smooth val="0"/>
        </c:ser>
        <c:axId val="24098668"/>
        <c:axId val="5835053"/>
      </c:scatterChart>
      <c:valAx>
        <c:axId val="240986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 Variable 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835053"/>
        <c:crosses val="autoZero"/>
        <c:crossBetween val="midCat"/>
        <c:dispUnits/>
      </c:valAx>
      <c:valAx>
        <c:axId val="58350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Residuals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409866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[K] Line Fit  Plot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'AA hard data'!$B$28:$B$29</c:f>
              <c:numCache>
                <c:ptCount val="2"/>
                <c:pt idx="0">
                  <c:v>0</c:v>
                </c:pt>
                <c:pt idx="1">
                  <c:v>2</c:v>
                </c:pt>
              </c:numCache>
            </c:numRef>
          </c:xVal>
          <c:yVal>
            <c:numRef>
              <c:f>'AA hard data'!$C$28:$C$29</c:f>
              <c:numCache>
                <c:ptCount val="2"/>
                <c:pt idx="0">
                  <c:v>0</c:v>
                </c:pt>
                <c:pt idx="1">
                  <c:v>0.447</c:v>
                </c:pt>
              </c:numCache>
            </c:numRef>
          </c:yVal>
          <c:smooth val="0"/>
        </c:ser>
        <c:ser>
          <c:idx val="1"/>
          <c:order val="1"/>
          <c:tx>
            <c:v>Predicted 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</c:trendlineLbl>
          </c:trendline>
          <c:xVal>
            <c:numRef>
              <c:f>'AA hard data'!$B$28:$B$29</c:f>
              <c:numCache>
                <c:ptCount val="2"/>
                <c:pt idx="0">
                  <c:v>0</c:v>
                </c:pt>
                <c:pt idx="1">
                  <c:v>2</c:v>
                </c:pt>
              </c:numCache>
            </c:numRef>
          </c:xVal>
          <c:yVal>
            <c:numRef>
              <c:f>'K regress anal'!$B$25:$B$26</c:f>
              <c:numCache/>
            </c:numRef>
          </c:yVal>
          <c:smooth val="0"/>
        </c:ser>
        <c:axId val="2877246"/>
        <c:axId val="31730335"/>
      </c:scatterChart>
      <c:valAx>
        <c:axId val="28772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Concentration (ppm)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crossAx val="31730335"/>
        <c:crosses val="autoZero"/>
        <c:crossBetween val="midCat"/>
        <c:dispUnits/>
      </c:valAx>
      <c:valAx>
        <c:axId val="317303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Abs Units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87724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X Variable 1  Residual Plot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'AA hard data'!$F$28:$F$29</c:f>
              <c:numCache>
                <c:ptCount val="2"/>
                <c:pt idx="0">
                  <c:v>0</c:v>
                </c:pt>
                <c:pt idx="1">
                  <c:v>1</c:v>
                </c:pt>
              </c:numCache>
            </c:numRef>
          </c:xVal>
          <c:yVal>
            <c:numRef>
              <c:f>'Na regress anal'!$C$25:$C$26</c:f>
              <c:numCache/>
            </c:numRef>
          </c:yVal>
          <c:smooth val="0"/>
        </c:ser>
        <c:axId val="20020304"/>
        <c:axId val="11031889"/>
      </c:scatterChart>
      <c:valAx>
        <c:axId val="200203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 Variable 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1031889"/>
        <c:crosses val="autoZero"/>
        <c:crossBetween val="midCat"/>
        <c:dispUnits/>
      </c:valAx>
      <c:valAx>
        <c:axId val="110318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Residuals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002030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[Na] Line Fit  Plot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75"/>
          <c:y val="0.17275"/>
          <c:w val="0.90025"/>
          <c:h val="0.714"/>
        </c:manualLayout>
      </c:layout>
      <c:scatterChart>
        <c:scatterStyle val="lineMarker"/>
        <c:varyColors val="0"/>
        <c:ser>
          <c:idx val="0"/>
          <c:order val="0"/>
          <c:tx>
            <c:v>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'AA hard data'!$F$28:$F$29</c:f>
              <c:numCache>
                <c:ptCount val="2"/>
                <c:pt idx="0">
                  <c:v>0</c:v>
                </c:pt>
                <c:pt idx="1">
                  <c:v>1</c:v>
                </c:pt>
              </c:numCache>
            </c:numRef>
          </c:xVal>
          <c:yVal>
            <c:numRef>
              <c:f>'AA hard data'!$G$28:$G$29</c:f>
              <c:numCache>
                <c:ptCount val="2"/>
                <c:pt idx="0">
                  <c:v>0</c:v>
                </c:pt>
                <c:pt idx="1">
                  <c:v>0.197</c:v>
                </c:pt>
              </c:numCache>
            </c:numRef>
          </c:yVal>
          <c:smooth val="0"/>
        </c:ser>
        <c:ser>
          <c:idx val="1"/>
          <c:order val="1"/>
          <c:tx>
            <c:v>Predicted 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</c:trendlineLbl>
          </c:trendline>
          <c:xVal>
            <c:numRef>
              <c:f>'AA hard data'!$F$28:$F$29</c:f>
              <c:numCache>
                <c:ptCount val="2"/>
                <c:pt idx="0">
                  <c:v>0</c:v>
                </c:pt>
                <c:pt idx="1">
                  <c:v>1</c:v>
                </c:pt>
              </c:numCache>
            </c:numRef>
          </c:xVal>
          <c:yVal>
            <c:numRef>
              <c:f>'Na regress anal'!$B$25:$B$26</c:f>
              <c:numCache/>
            </c:numRef>
          </c:yVal>
          <c:smooth val="0"/>
        </c:ser>
        <c:axId val="21167778"/>
        <c:axId val="36868419"/>
      </c:scatterChart>
      <c:valAx>
        <c:axId val="211677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Concentration (ppm)</a:t>
                </a:r>
              </a:p>
            </c:rich>
          </c:tx>
          <c:layout>
            <c:manualLayout>
              <c:xMode val="factor"/>
              <c:yMode val="factor"/>
              <c:x val="0.00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crossAx val="36868419"/>
        <c:crosses val="autoZero"/>
        <c:crossBetween val="midCat"/>
        <c:dispUnits/>
      </c:valAx>
      <c:valAx>
        <c:axId val="368684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Abs Units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116777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15</xdr:col>
      <xdr:colOff>0</xdr:colOff>
      <xdr:row>10</xdr:row>
      <xdr:rowOff>0</xdr:rowOff>
    </xdr:to>
    <xdr:graphicFrame>
      <xdr:nvGraphicFramePr>
        <xdr:cNvPr id="1" name="Chart 1"/>
        <xdr:cNvGraphicFramePr/>
      </xdr:nvGraphicFramePr>
      <xdr:xfrm>
        <a:off x="5486400" y="0"/>
        <a:ext cx="3657600" cy="164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161925</xdr:colOff>
      <xdr:row>19</xdr:row>
      <xdr:rowOff>9525</xdr:rowOff>
    </xdr:from>
    <xdr:to>
      <xdr:col>11</xdr:col>
      <xdr:colOff>133350</xdr:colOff>
      <xdr:row>40</xdr:row>
      <xdr:rowOff>9525</xdr:rowOff>
    </xdr:to>
    <xdr:graphicFrame>
      <xdr:nvGraphicFramePr>
        <xdr:cNvPr id="2" name="Chart 2"/>
        <xdr:cNvGraphicFramePr/>
      </xdr:nvGraphicFramePr>
      <xdr:xfrm>
        <a:off x="1990725" y="3143250"/>
        <a:ext cx="4848225" cy="3419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15</xdr:col>
      <xdr:colOff>0</xdr:colOff>
      <xdr:row>10</xdr:row>
      <xdr:rowOff>0</xdr:rowOff>
    </xdr:to>
    <xdr:graphicFrame>
      <xdr:nvGraphicFramePr>
        <xdr:cNvPr id="1" name="Chart 1"/>
        <xdr:cNvGraphicFramePr/>
      </xdr:nvGraphicFramePr>
      <xdr:xfrm>
        <a:off x="5486400" y="0"/>
        <a:ext cx="3657600" cy="164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123825</xdr:colOff>
      <xdr:row>18</xdr:row>
      <xdr:rowOff>76200</xdr:rowOff>
    </xdr:from>
    <xdr:to>
      <xdr:col>11</xdr:col>
      <xdr:colOff>104775</xdr:colOff>
      <xdr:row>39</xdr:row>
      <xdr:rowOff>104775</xdr:rowOff>
    </xdr:to>
    <xdr:graphicFrame>
      <xdr:nvGraphicFramePr>
        <xdr:cNvPr id="2" name="Chart 2"/>
        <xdr:cNvGraphicFramePr/>
      </xdr:nvGraphicFramePr>
      <xdr:xfrm>
        <a:off x="1952625" y="3048000"/>
        <a:ext cx="4857750" cy="3448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workbookViewId="0" topLeftCell="A1">
      <selection activeCell="N18" sqref="N18"/>
    </sheetView>
  </sheetViews>
  <sheetFormatPr defaultColWidth="9.140625" defaultRowHeight="12.75"/>
  <cols>
    <col min="1" max="1" width="10.421875" style="0" customWidth="1"/>
    <col min="2" max="2" width="6.57421875" style="0" customWidth="1"/>
    <col min="3" max="3" width="9.140625" style="2" customWidth="1"/>
    <col min="4" max="4" width="9.57421875" style="2" customWidth="1"/>
    <col min="5" max="5" width="9.7109375" style="2" customWidth="1"/>
    <col min="6" max="6" width="10.00390625" style="2" customWidth="1"/>
    <col min="7" max="7" width="9.8515625" style="2" customWidth="1"/>
    <col min="8" max="8" width="11.140625" style="2" customWidth="1"/>
    <col min="9" max="10" width="8.00390625" style="2" customWidth="1"/>
    <col min="11" max="11" width="7.8515625" style="2" customWidth="1"/>
    <col min="12" max="12" width="7.57421875" style="0" customWidth="1"/>
    <col min="13" max="13" width="7.7109375" style="0" customWidth="1"/>
  </cols>
  <sheetData>
    <row r="1" ht="13.5" thickBot="1">
      <c r="A1" s="1">
        <v>37571</v>
      </c>
    </row>
    <row r="2" spans="6:13" ht="12.75">
      <c r="F2" s="65">
        <v>37568</v>
      </c>
      <c r="G2" s="66"/>
      <c r="H2" s="67"/>
      <c r="I2" s="65">
        <v>37554</v>
      </c>
      <c r="J2" s="66"/>
      <c r="K2" s="66"/>
      <c r="L2" s="66"/>
      <c r="M2" s="67"/>
    </row>
    <row r="3" spans="2:13" ht="12.75">
      <c r="B3" s="25" t="s">
        <v>0</v>
      </c>
      <c r="C3" s="11" t="s">
        <v>1</v>
      </c>
      <c r="D3" s="11" t="s">
        <v>47</v>
      </c>
      <c r="E3" s="11" t="s">
        <v>46</v>
      </c>
      <c r="F3" s="51" t="s">
        <v>63</v>
      </c>
      <c r="G3" s="51"/>
      <c r="H3" s="51"/>
      <c r="I3" s="51" t="s">
        <v>63</v>
      </c>
      <c r="J3" s="51"/>
      <c r="K3" s="51"/>
      <c r="L3" s="51"/>
      <c r="M3" s="51"/>
    </row>
    <row r="4" spans="2:13" ht="13.5" thickBot="1">
      <c r="B4" s="13" t="s">
        <v>49</v>
      </c>
      <c r="C4" s="9" t="s">
        <v>10</v>
      </c>
      <c r="D4" s="9" t="s">
        <v>8</v>
      </c>
      <c r="E4" s="9" t="s">
        <v>9</v>
      </c>
      <c r="F4" s="44" t="s">
        <v>43</v>
      </c>
      <c r="G4" s="12" t="s">
        <v>44</v>
      </c>
      <c r="H4" s="45" t="s">
        <v>45</v>
      </c>
      <c r="I4" s="44" t="s">
        <v>2</v>
      </c>
      <c r="J4" s="12" t="s">
        <v>3</v>
      </c>
      <c r="K4" s="12" t="s">
        <v>4</v>
      </c>
      <c r="L4" s="12" t="s">
        <v>5</v>
      </c>
      <c r="M4" s="45" t="s">
        <v>6</v>
      </c>
    </row>
    <row r="5" spans="2:13" ht="12.75">
      <c r="B5" s="7"/>
      <c r="C5" s="15">
        <v>0.069</v>
      </c>
      <c r="D5" s="16">
        <v>0.265</v>
      </c>
      <c r="E5" s="16">
        <v>0.65</v>
      </c>
      <c r="F5" s="46">
        <v>0.533</v>
      </c>
      <c r="G5" s="16">
        <v>0.163</v>
      </c>
      <c r="H5" s="17">
        <v>0.13</v>
      </c>
      <c r="I5" s="15">
        <v>0.126</v>
      </c>
      <c r="J5" s="16">
        <v>0.12</v>
      </c>
      <c r="K5" s="16">
        <v>0.119</v>
      </c>
      <c r="L5" s="16">
        <v>0.116</v>
      </c>
      <c r="M5" s="17">
        <v>0.117</v>
      </c>
    </row>
    <row r="6" spans="2:13" ht="12.75">
      <c r="B6" s="7"/>
      <c r="C6" s="18">
        <v>0.068</v>
      </c>
      <c r="D6" s="8">
        <v>0.266</v>
      </c>
      <c r="E6" s="8">
        <v>0.649</v>
      </c>
      <c r="F6" s="38">
        <v>0.536</v>
      </c>
      <c r="G6" s="8">
        <v>0.162</v>
      </c>
      <c r="H6" s="19">
        <v>0.13</v>
      </c>
      <c r="I6" s="18">
        <v>0.125</v>
      </c>
      <c r="J6" s="8">
        <v>0.12</v>
      </c>
      <c r="K6" s="8">
        <v>0.118</v>
      </c>
      <c r="L6" s="8">
        <v>0.116</v>
      </c>
      <c r="M6" s="19">
        <v>0.117</v>
      </c>
    </row>
    <row r="7" spans="2:13" ht="13.5" thickBot="1">
      <c r="B7" s="7"/>
      <c r="C7" s="20">
        <v>0.069</v>
      </c>
      <c r="D7" s="21">
        <v>0.265</v>
      </c>
      <c r="E7" s="21">
        <v>0.645</v>
      </c>
      <c r="F7" s="39">
        <v>0.535</v>
      </c>
      <c r="G7" s="21">
        <v>0.161</v>
      </c>
      <c r="H7" s="24">
        <v>0.129</v>
      </c>
      <c r="I7" s="20">
        <v>0.126</v>
      </c>
      <c r="J7" s="21">
        <v>0.118</v>
      </c>
      <c r="K7" s="21">
        <v>0.119</v>
      </c>
      <c r="L7" s="21">
        <v>0.116</v>
      </c>
      <c r="M7" s="24">
        <v>0.117</v>
      </c>
    </row>
    <row r="8" spans="2:13" ht="12.75">
      <c r="B8" s="7"/>
      <c r="C8" s="8"/>
      <c r="D8" s="8"/>
      <c r="E8" s="8"/>
      <c r="F8" s="18"/>
      <c r="G8" s="8"/>
      <c r="H8" s="19"/>
      <c r="I8" s="18"/>
      <c r="J8" s="8"/>
      <c r="K8" s="8"/>
      <c r="L8" s="8"/>
      <c r="M8" s="19"/>
    </row>
    <row r="9" spans="2:13" ht="12.75">
      <c r="B9" s="26" t="s">
        <v>7</v>
      </c>
      <c r="C9" s="11" t="s">
        <v>1</v>
      </c>
      <c r="D9" s="11" t="s">
        <v>47</v>
      </c>
      <c r="E9" s="11" t="s">
        <v>46</v>
      </c>
      <c r="F9" s="58" t="s">
        <v>63</v>
      </c>
      <c r="G9" s="59"/>
      <c r="H9" s="60"/>
      <c r="I9" s="58" t="s">
        <v>63</v>
      </c>
      <c r="J9" s="59"/>
      <c r="K9" s="59"/>
      <c r="L9" s="59"/>
      <c r="M9" s="60"/>
    </row>
    <row r="10" spans="2:13" ht="13.5" thickBot="1">
      <c r="B10" s="14" t="s">
        <v>49</v>
      </c>
      <c r="C10" s="9" t="s">
        <v>10</v>
      </c>
      <c r="D10" s="9" t="s">
        <v>11</v>
      </c>
      <c r="E10" s="9" t="s">
        <v>12</v>
      </c>
      <c r="F10" s="44" t="s">
        <v>43</v>
      </c>
      <c r="G10" s="12" t="s">
        <v>44</v>
      </c>
      <c r="H10" s="45" t="s">
        <v>45</v>
      </c>
      <c r="I10" s="44" t="s">
        <v>2</v>
      </c>
      <c r="J10" s="12" t="s">
        <v>3</v>
      </c>
      <c r="K10" s="12" t="s">
        <v>4</v>
      </c>
      <c r="L10" s="12" t="s">
        <v>5</v>
      </c>
      <c r="M10" s="45" t="s">
        <v>6</v>
      </c>
    </row>
    <row r="11" spans="2:13" ht="12.75">
      <c r="B11" s="7"/>
      <c r="C11" s="15">
        <v>0.008</v>
      </c>
      <c r="D11" s="16">
        <v>0.461</v>
      </c>
      <c r="E11" s="16">
        <v>0.972</v>
      </c>
      <c r="F11" s="46">
        <v>0.122</v>
      </c>
      <c r="G11" s="16">
        <v>0.049</v>
      </c>
      <c r="H11" s="17">
        <v>0.031</v>
      </c>
      <c r="I11" s="15">
        <v>0.037</v>
      </c>
      <c r="J11" s="16">
        <v>0.025</v>
      </c>
      <c r="K11" s="16">
        <v>0.032</v>
      </c>
      <c r="L11" s="16">
        <v>0.033</v>
      </c>
      <c r="M11" s="17">
        <v>0.032</v>
      </c>
    </row>
    <row r="12" spans="2:13" ht="12.75">
      <c r="B12" s="7"/>
      <c r="C12" s="18">
        <v>0.008</v>
      </c>
      <c r="D12" s="8">
        <v>0.453</v>
      </c>
      <c r="E12" s="8">
        <v>0.965</v>
      </c>
      <c r="F12" s="38">
        <v>0.119</v>
      </c>
      <c r="G12" s="8">
        <v>0.048</v>
      </c>
      <c r="H12" s="19">
        <v>0.031</v>
      </c>
      <c r="I12" s="18">
        <v>0.037</v>
      </c>
      <c r="J12" s="8">
        <v>0.025</v>
      </c>
      <c r="K12" s="8">
        <v>0.032</v>
      </c>
      <c r="L12" s="8">
        <v>0.033</v>
      </c>
      <c r="M12" s="19">
        <v>0.032</v>
      </c>
    </row>
    <row r="13" spans="2:13" ht="12.75">
      <c r="B13" s="7"/>
      <c r="C13" s="18">
        <v>0.008</v>
      </c>
      <c r="D13" s="8">
        <v>0.451</v>
      </c>
      <c r="E13" s="8">
        <v>0.956</v>
      </c>
      <c r="F13" s="38">
        <v>0.12</v>
      </c>
      <c r="G13" s="8">
        <v>0.047</v>
      </c>
      <c r="H13" s="19">
        <v>0.031</v>
      </c>
      <c r="I13" s="18">
        <v>0.037</v>
      </c>
      <c r="J13" s="8">
        <v>0.025</v>
      </c>
      <c r="K13" s="8">
        <v>0.032</v>
      </c>
      <c r="L13" s="8">
        <v>0.033</v>
      </c>
      <c r="M13" s="19">
        <v>0.032</v>
      </c>
    </row>
    <row r="14" spans="2:13" ht="13.5" thickBot="1">
      <c r="B14" s="7"/>
      <c r="C14" s="20"/>
      <c r="D14" s="21"/>
      <c r="E14" s="21">
        <v>0.956</v>
      </c>
      <c r="F14" s="20"/>
      <c r="G14" s="21"/>
      <c r="H14" s="24"/>
      <c r="I14" s="20"/>
      <c r="J14" s="21"/>
      <c r="K14" s="21"/>
      <c r="L14" s="22"/>
      <c r="M14" s="23"/>
    </row>
    <row r="15" spans="2:13" ht="13.5" thickBot="1">
      <c r="B15" s="7"/>
      <c r="C15" s="78" t="s">
        <v>57</v>
      </c>
      <c r="D15" s="79"/>
      <c r="E15" s="79"/>
      <c r="F15" s="79"/>
      <c r="G15" s="79"/>
      <c r="H15" s="80"/>
      <c r="I15" s="8"/>
      <c r="J15" s="8"/>
      <c r="K15" s="8"/>
      <c r="L15" s="10"/>
      <c r="M15" s="10"/>
    </row>
    <row r="16" spans="2:13" ht="13.5" thickBot="1">
      <c r="B16" s="7"/>
      <c r="C16" s="8"/>
      <c r="D16" s="8"/>
      <c r="E16" s="8"/>
      <c r="F16" s="8"/>
      <c r="G16" s="8"/>
      <c r="H16" s="8"/>
      <c r="I16" s="8"/>
      <c r="J16" s="8"/>
      <c r="K16" s="8" t="s">
        <v>68</v>
      </c>
      <c r="L16" s="10" t="s">
        <v>69</v>
      </c>
      <c r="M16" s="10"/>
    </row>
    <row r="17" spans="2:12" ht="12.75">
      <c r="B17" s="81" t="s">
        <v>54</v>
      </c>
      <c r="C17" s="82"/>
      <c r="D17" s="83"/>
      <c r="F17" s="84" t="s">
        <v>55</v>
      </c>
      <c r="G17" s="85"/>
      <c r="H17" s="86"/>
      <c r="J17" s="2" t="s">
        <v>67</v>
      </c>
      <c r="K17" s="2">
        <f>STDEV(F5:M7)</f>
        <v>0.13850421826883427</v>
      </c>
      <c r="L17" s="2">
        <f>AVERAGE(F5:M7)</f>
        <v>0.177875</v>
      </c>
    </row>
    <row r="18" spans="2:12" ht="13.5" thickBot="1">
      <c r="B18" s="49"/>
      <c r="C18" s="61" t="s">
        <v>64</v>
      </c>
      <c r="D18" s="62"/>
      <c r="F18" s="50"/>
      <c r="G18" s="63" t="s">
        <v>64</v>
      </c>
      <c r="H18" s="64"/>
      <c r="J18" s="2" t="s">
        <v>70</v>
      </c>
      <c r="K18" s="2">
        <f>STDEV(F11:M13)</f>
        <v>0.02984303744691498</v>
      </c>
      <c r="L18" s="2">
        <f>AVERAGE(F11:M13)</f>
        <v>0.04479166666666668</v>
      </c>
    </row>
    <row r="19" spans="2:8" ht="12.75">
      <c r="B19" s="72" t="s">
        <v>52</v>
      </c>
      <c r="C19" s="73"/>
      <c r="D19" s="29">
        <v>0.008</v>
      </c>
      <c r="F19" s="74" t="s">
        <v>56</v>
      </c>
      <c r="G19" s="75"/>
      <c r="H19" s="35">
        <f>AVERAGE(C5:C7)</f>
        <v>0.06866666666666667</v>
      </c>
    </row>
    <row r="20" spans="2:8" ht="13.5" thickBot="1">
      <c r="B20" s="68" t="s">
        <v>50</v>
      </c>
      <c r="C20" s="69"/>
      <c r="D20" s="31">
        <f>AVERAGE(G11:M13)</f>
        <v>0.03400000000000001</v>
      </c>
      <c r="F20" s="76" t="s">
        <v>51</v>
      </c>
      <c r="G20" s="77"/>
      <c r="H20" s="36">
        <f>AVERAGE(G5:M7)</f>
        <v>0.12690476190476188</v>
      </c>
    </row>
    <row r="21" spans="2:8" ht="13.5" thickBot="1">
      <c r="B21" s="70" t="s">
        <v>53</v>
      </c>
      <c r="C21" s="71"/>
      <c r="D21" s="30">
        <f>D20-D19</f>
        <v>0.02600000000000001</v>
      </c>
      <c r="F21" s="76" t="s">
        <v>53</v>
      </c>
      <c r="G21" s="77"/>
      <c r="H21" s="36">
        <f>H20-H19</f>
        <v>0.058238095238095214</v>
      </c>
    </row>
    <row r="22" ht="13.5" thickBot="1">
      <c r="C22"/>
    </row>
    <row r="23" spans="2:8" ht="12.75">
      <c r="B23" s="72" t="s">
        <v>58</v>
      </c>
      <c r="C23" s="73"/>
      <c r="D23" s="27">
        <f>AVERAGE(D11:D13)</f>
        <v>0.455</v>
      </c>
      <c r="F23" s="74" t="s">
        <v>58</v>
      </c>
      <c r="G23" s="75"/>
      <c r="H23" s="32">
        <f>AVERAGE(D5:D7)</f>
        <v>0.26533333333333337</v>
      </c>
    </row>
    <row r="24" spans="2:8" ht="13.5" thickBot="1">
      <c r="B24" s="68" t="s">
        <v>59</v>
      </c>
      <c r="C24" s="69"/>
      <c r="D24" s="37">
        <f>D23-D19</f>
        <v>0.447</v>
      </c>
      <c r="F24" s="76" t="s">
        <v>59</v>
      </c>
      <c r="G24" s="77"/>
      <c r="H24" s="34">
        <f>H23-H19</f>
        <v>0.1966666666666667</v>
      </c>
    </row>
    <row r="25" ht="13.5" thickBot="1"/>
    <row r="26" spans="1:13" ht="12.75">
      <c r="A26" s="2"/>
      <c r="B26" s="88" t="s">
        <v>60</v>
      </c>
      <c r="C26" s="89"/>
      <c r="F26" s="74" t="s">
        <v>60</v>
      </c>
      <c r="G26" s="87"/>
      <c r="L26" s="2"/>
      <c r="M26" s="2"/>
    </row>
    <row r="27" spans="1:13" ht="12.75">
      <c r="A27" s="2"/>
      <c r="B27" s="40" t="s">
        <v>48</v>
      </c>
      <c r="C27" s="28" t="s">
        <v>13</v>
      </c>
      <c r="F27" s="42" t="s">
        <v>48</v>
      </c>
      <c r="G27" s="33" t="s">
        <v>13</v>
      </c>
      <c r="L27" s="2"/>
      <c r="M27" s="2"/>
    </row>
    <row r="28" spans="1:13" ht="12.75">
      <c r="A28" s="2"/>
      <c r="B28" s="40">
        <v>0</v>
      </c>
      <c r="C28" s="28">
        <v>0</v>
      </c>
      <c r="F28" s="42">
        <v>0</v>
      </c>
      <c r="G28" s="33">
        <v>0</v>
      </c>
      <c r="L28" s="2"/>
      <c r="M28" s="2"/>
    </row>
    <row r="29" spans="1:13" ht="13.5" thickBot="1">
      <c r="A29" s="2"/>
      <c r="B29" s="41">
        <v>2</v>
      </c>
      <c r="C29" s="37">
        <v>0.447</v>
      </c>
      <c r="F29" s="43">
        <v>1</v>
      </c>
      <c r="G29" s="34">
        <v>0.197</v>
      </c>
      <c r="L29" s="2"/>
      <c r="M29" s="2"/>
    </row>
    <row r="30" spans="1:13" ht="13.5" thickBot="1">
      <c r="A30" s="2"/>
      <c r="B30" s="2"/>
      <c r="L30" s="2"/>
      <c r="M30" s="2"/>
    </row>
    <row r="31" spans="1:13" ht="13.5" thickBot="1">
      <c r="A31" s="2"/>
      <c r="B31" s="52" t="s">
        <v>61</v>
      </c>
      <c r="C31" s="53"/>
      <c r="D31" s="47">
        <f>(D21/0.2235)*10</f>
        <v>1.1633109619686803</v>
      </c>
      <c r="F31" s="55" t="s">
        <v>62</v>
      </c>
      <c r="G31" s="56"/>
      <c r="H31" s="48">
        <f>(H21/0.197)*10</f>
        <v>2.9562484892434115</v>
      </c>
      <c r="L31" s="2"/>
      <c r="M31" s="2"/>
    </row>
    <row r="32" spans="1:13" ht="13.5" thickBot="1">
      <c r="A32" s="2"/>
      <c r="B32" s="2"/>
      <c r="L32" s="2"/>
      <c r="M32" s="2"/>
    </row>
    <row r="33" spans="1:13" ht="13.5" thickBot="1">
      <c r="A33" s="2"/>
      <c r="B33" s="52" t="s">
        <v>66</v>
      </c>
      <c r="C33" s="53"/>
      <c r="D33" s="54"/>
      <c r="F33" s="55" t="s">
        <v>65</v>
      </c>
      <c r="G33" s="56"/>
      <c r="H33" s="57"/>
      <c r="L33" s="2"/>
      <c r="M33" s="2"/>
    </row>
    <row r="34" spans="1:13" ht="12.75">
      <c r="A34" s="2"/>
      <c r="B34" s="2"/>
      <c r="L34" s="2"/>
      <c r="M34" s="2"/>
    </row>
    <row r="35" spans="1:13" ht="12.75">
      <c r="A35" s="2"/>
      <c r="B35" s="2"/>
      <c r="L35" s="2"/>
      <c r="M35" s="2"/>
    </row>
    <row r="36" spans="1:13" ht="12.75">
      <c r="A36" s="2"/>
      <c r="B36" s="2"/>
      <c r="L36" s="2"/>
      <c r="M36" s="2"/>
    </row>
    <row r="37" spans="1:13" ht="12.75">
      <c r="A37" s="2"/>
      <c r="B37" s="2"/>
      <c r="L37" s="2"/>
      <c r="M37" s="2"/>
    </row>
    <row r="38" spans="1:13" ht="12.75">
      <c r="A38" s="2"/>
      <c r="B38" s="2"/>
      <c r="L38" s="2"/>
      <c r="M38" s="2"/>
    </row>
  </sheetData>
  <mergeCells count="27">
    <mergeCell ref="B31:C31"/>
    <mergeCell ref="F31:G31"/>
    <mergeCell ref="B24:C24"/>
    <mergeCell ref="F23:G23"/>
    <mergeCell ref="F24:G24"/>
    <mergeCell ref="F26:G26"/>
    <mergeCell ref="B26:C26"/>
    <mergeCell ref="F2:H2"/>
    <mergeCell ref="I2:M2"/>
    <mergeCell ref="B20:C20"/>
    <mergeCell ref="B21:C21"/>
    <mergeCell ref="B19:C19"/>
    <mergeCell ref="F19:G19"/>
    <mergeCell ref="F20:G20"/>
    <mergeCell ref="F21:G21"/>
    <mergeCell ref="C15:H15"/>
    <mergeCell ref="F3:H3"/>
    <mergeCell ref="I3:M3"/>
    <mergeCell ref="B33:D33"/>
    <mergeCell ref="F33:H33"/>
    <mergeCell ref="F9:H9"/>
    <mergeCell ref="I9:M9"/>
    <mergeCell ref="C18:D18"/>
    <mergeCell ref="G18:H18"/>
    <mergeCell ref="B17:D17"/>
    <mergeCell ref="F17:H17"/>
    <mergeCell ref="B23:C23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A13">
      <selection activeCell="J42" sqref="J42"/>
    </sheetView>
  </sheetViews>
  <sheetFormatPr defaultColWidth="9.140625" defaultRowHeight="12.75"/>
  <sheetData>
    <row r="1" ht="12.75">
      <c r="A1" t="s">
        <v>14</v>
      </c>
    </row>
    <row r="2" ht="13.5" thickBot="1"/>
    <row r="3" spans="1:2" ht="12.75">
      <c r="A3" s="6" t="s">
        <v>15</v>
      </c>
      <c r="B3" s="6"/>
    </row>
    <row r="4" spans="1:2" ht="12.75">
      <c r="A4" s="3" t="s">
        <v>16</v>
      </c>
      <c r="B4" s="3">
        <v>1</v>
      </c>
    </row>
    <row r="5" spans="1:2" ht="12.75">
      <c r="A5" s="3" t="s">
        <v>17</v>
      </c>
      <c r="B5" s="3">
        <v>1</v>
      </c>
    </row>
    <row r="6" spans="1:2" ht="12.75">
      <c r="A6" s="3" t="s">
        <v>18</v>
      </c>
      <c r="B6" s="3">
        <v>65535</v>
      </c>
    </row>
    <row r="7" spans="1:2" ht="12.75">
      <c r="A7" s="3" t="s">
        <v>19</v>
      </c>
      <c r="B7" s="3">
        <v>0</v>
      </c>
    </row>
    <row r="8" spans="1:2" ht="13.5" thickBot="1">
      <c r="A8" s="4" t="s">
        <v>20</v>
      </c>
      <c r="B8" s="4">
        <v>2</v>
      </c>
    </row>
    <row r="10" ht="13.5" thickBot="1">
      <c r="A10" t="s">
        <v>21</v>
      </c>
    </row>
    <row r="11" spans="1:6" ht="12.75">
      <c r="A11" s="5"/>
      <c r="B11" s="5" t="s">
        <v>26</v>
      </c>
      <c r="C11" s="5" t="s">
        <v>27</v>
      </c>
      <c r="D11" s="5" t="s">
        <v>28</v>
      </c>
      <c r="E11" s="5" t="s">
        <v>29</v>
      </c>
      <c r="F11" s="5" t="s">
        <v>30</v>
      </c>
    </row>
    <row r="12" spans="1:6" ht="12.75">
      <c r="A12" s="3" t="s">
        <v>22</v>
      </c>
      <c r="B12" s="3">
        <v>1</v>
      </c>
      <c r="C12" s="3">
        <v>0.09990450000000001</v>
      </c>
      <c r="D12" s="3">
        <v>0.09990450000000001</v>
      </c>
      <c r="E12" s="3" t="e">
        <v>#NUM!</v>
      </c>
      <c r="F12" s="3" t="e">
        <v>#NUM!</v>
      </c>
    </row>
    <row r="13" spans="1:6" ht="12.75">
      <c r="A13" s="3" t="s">
        <v>23</v>
      </c>
      <c r="B13" s="3">
        <v>0</v>
      </c>
      <c r="C13" s="3">
        <v>0</v>
      </c>
      <c r="D13" s="3">
        <v>65535</v>
      </c>
      <c r="E13" s="3"/>
      <c r="F13" s="3"/>
    </row>
    <row r="14" spans="1:6" ht="13.5" thickBot="1">
      <c r="A14" s="4" t="s">
        <v>24</v>
      </c>
      <c r="B14" s="4">
        <v>1</v>
      </c>
      <c r="C14" s="4">
        <v>0.09990450000000001</v>
      </c>
      <c r="D14" s="4"/>
      <c r="E14" s="4"/>
      <c r="F14" s="4"/>
    </row>
    <row r="15" ht="13.5" thickBot="1"/>
    <row r="16" spans="1:9" ht="12.75">
      <c r="A16" s="5"/>
      <c r="B16" s="5" t="s">
        <v>31</v>
      </c>
      <c r="C16" s="5" t="s">
        <v>19</v>
      </c>
      <c r="D16" s="5" t="s">
        <v>32</v>
      </c>
      <c r="E16" s="5" t="s">
        <v>33</v>
      </c>
      <c r="F16" s="5" t="s">
        <v>34</v>
      </c>
      <c r="G16" s="5" t="s">
        <v>35</v>
      </c>
      <c r="H16" s="5" t="s">
        <v>36</v>
      </c>
      <c r="I16" s="5" t="s">
        <v>37</v>
      </c>
    </row>
    <row r="17" spans="1:9" ht="12.75">
      <c r="A17" s="3" t="s">
        <v>25</v>
      </c>
      <c r="B17" s="3"/>
      <c r="C17" s="3"/>
      <c r="D17" s="3"/>
      <c r="E17" s="3"/>
      <c r="F17" s="3"/>
      <c r="G17" s="3"/>
      <c r="H17" s="3"/>
      <c r="I17" s="3"/>
    </row>
    <row r="18" spans="1:9" ht="13.5" thickBot="1">
      <c r="A18" s="4" t="s">
        <v>38</v>
      </c>
      <c r="B18" s="4">
        <v>0.2235</v>
      </c>
      <c r="C18" s="4">
        <v>0</v>
      </c>
      <c r="D18" s="4">
        <v>65535</v>
      </c>
      <c r="E18" s="4" t="e">
        <v>#NUM!</v>
      </c>
      <c r="F18" s="4">
        <v>0.2235</v>
      </c>
      <c r="G18" s="4">
        <v>0.2235</v>
      </c>
      <c r="H18" s="4">
        <v>0.2235</v>
      </c>
      <c r="I18" s="4">
        <v>0.2235</v>
      </c>
    </row>
    <row r="22" ht="12.75">
      <c r="A22" t="s">
        <v>39</v>
      </c>
    </row>
    <row r="23" ht="13.5" thickBot="1"/>
    <row r="24" spans="1:3" ht="12.75">
      <c r="A24" s="5" t="s">
        <v>40</v>
      </c>
      <c r="B24" s="5" t="s">
        <v>41</v>
      </c>
      <c r="C24" s="5" t="s">
        <v>42</v>
      </c>
    </row>
    <row r="25" spans="1:3" ht="12.75">
      <c r="A25" s="3">
        <v>1</v>
      </c>
      <c r="B25" s="3">
        <v>0</v>
      </c>
      <c r="C25" s="3">
        <v>0</v>
      </c>
    </row>
    <row r="26" spans="1:3" ht="13.5" thickBot="1">
      <c r="A26" s="4">
        <v>2</v>
      </c>
      <c r="B26" s="4">
        <v>0.447</v>
      </c>
      <c r="C26" s="4"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A8">
      <selection activeCell="M24" sqref="M24"/>
    </sheetView>
  </sheetViews>
  <sheetFormatPr defaultColWidth="9.140625" defaultRowHeight="12.75"/>
  <sheetData>
    <row r="1" ht="12.75">
      <c r="A1" t="s">
        <v>14</v>
      </c>
    </row>
    <row r="2" ht="13.5" thickBot="1"/>
    <row r="3" spans="1:2" ht="12.75">
      <c r="A3" s="6" t="s">
        <v>15</v>
      </c>
      <c r="B3" s="6"/>
    </row>
    <row r="4" spans="1:2" ht="12.75">
      <c r="A4" s="3" t="s">
        <v>16</v>
      </c>
      <c r="B4" s="3">
        <v>1</v>
      </c>
    </row>
    <row r="5" spans="1:2" ht="12.75">
      <c r="A5" s="3" t="s">
        <v>17</v>
      </c>
      <c r="B5" s="3">
        <v>1</v>
      </c>
    </row>
    <row r="6" spans="1:2" ht="12.75">
      <c r="A6" s="3" t="s">
        <v>18</v>
      </c>
      <c r="B6" s="3">
        <v>65535</v>
      </c>
    </row>
    <row r="7" spans="1:2" ht="12.75">
      <c r="A7" s="3" t="s">
        <v>19</v>
      </c>
      <c r="B7" s="3">
        <v>0</v>
      </c>
    </row>
    <row r="8" spans="1:2" ht="13.5" thickBot="1">
      <c r="A8" s="4" t="s">
        <v>20</v>
      </c>
      <c r="B8" s="4">
        <v>2</v>
      </c>
    </row>
    <row r="10" ht="13.5" thickBot="1">
      <c r="A10" t="s">
        <v>21</v>
      </c>
    </row>
    <row r="11" spans="1:6" ht="12.75">
      <c r="A11" s="5"/>
      <c r="B11" s="5" t="s">
        <v>26</v>
      </c>
      <c r="C11" s="5" t="s">
        <v>27</v>
      </c>
      <c r="D11" s="5" t="s">
        <v>28</v>
      </c>
      <c r="E11" s="5" t="s">
        <v>29</v>
      </c>
      <c r="F11" s="5" t="s">
        <v>30</v>
      </c>
    </row>
    <row r="12" spans="1:6" ht="12.75">
      <c r="A12" s="3" t="s">
        <v>22</v>
      </c>
      <c r="B12" s="3">
        <v>1</v>
      </c>
      <c r="C12" s="3">
        <v>0.0194045</v>
      </c>
      <c r="D12" s="3">
        <v>0.0194045</v>
      </c>
      <c r="E12" s="3" t="e">
        <v>#NUM!</v>
      </c>
      <c r="F12" s="3" t="e">
        <v>#NUM!</v>
      </c>
    </row>
    <row r="13" spans="1:6" ht="12.75">
      <c r="A13" s="3" t="s">
        <v>23</v>
      </c>
      <c r="B13" s="3">
        <v>0</v>
      </c>
      <c r="C13" s="3">
        <v>0</v>
      </c>
      <c r="D13" s="3">
        <v>65535</v>
      </c>
      <c r="E13" s="3"/>
      <c r="F13" s="3"/>
    </row>
    <row r="14" spans="1:6" ht="13.5" thickBot="1">
      <c r="A14" s="4" t="s">
        <v>24</v>
      </c>
      <c r="B14" s="4">
        <v>1</v>
      </c>
      <c r="C14" s="4">
        <v>0.0194045</v>
      </c>
      <c r="D14" s="4"/>
      <c r="E14" s="4"/>
      <c r="F14" s="4"/>
    </row>
    <row r="15" ht="13.5" thickBot="1"/>
    <row r="16" spans="1:9" ht="12.75">
      <c r="A16" s="5"/>
      <c r="B16" s="5" t="s">
        <v>31</v>
      </c>
      <c r="C16" s="5" t="s">
        <v>19</v>
      </c>
      <c r="D16" s="5" t="s">
        <v>32</v>
      </c>
      <c r="E16" s="5" t="s">
        <v>33</v>
      </c>
      <c r="F16" s="5" t="s">
        <v>34</v>
      </c>
      <c r="G16" s="5" t="s">
        <v>35</v>
      </c>
      <c r="H16" s="5" t="s">
        <v>36</v>
      </c>
      <c r="I16" s="5" t="s">
        <v>37</v>
      </c>
    </row>
    <row r="17" spans="1:9" ht="12.75">
      <c r="A17" s="3" t="s">
        <v>25</v>
      </c>
      <c r="B17" s="3"/>
      <c r="C17" s="3"/>
      <c r="D17" s="3"/>
      <c r="E17" s="3"/>
      <c r="F17" s="3"/>
      <c r="G17" s="3"/>
      <c r="H17" s="3"/>
      <c r="I17" s="3"/>
    </row>
    <row r="18" spans="1:9" ht="13.5" thickBot="1">
      <c r="A18" s="4" t="s">
        <v>38</v>
      </c>
      <c r="B18" s="4">
        <v>0.197</v>
      </c>
      <c r="C18" s="4">
        <v>0</v>
      </c>
      <c r="D18" s="4">
        <v>65535</v>
      </c>
      <c r="E18" s="4" t="e">
        <v>#NUM!</v>
      </c>
      <c r="F18" s="4">
        <v>0.197</v>
      </c>
      <c r="G18" s="4">
        <v>0.197</v>
      </c>
      <c r="H18" s="4">
        <v>0.197</v>
      </c>
      <c r="I18" s="4">
        <v>0.197</v>
      </c>
    </row>
    <row r="22" ht="12.75">
      <c r="A22" t="s">
        <v>39</v>
      </c>
    </row>
    <row r="23" ht="13.5" thickBot="1"/>
    <row r="24" spans="1:3" ht="12.75">
      <c r="A24" s="5" t="s">
        <v>40</v>
      </c>
      <c r="B24" s="5" t="s">
        <v>41</v>
      </c>
      <c r="C24" s="5" t="s">
        <v>42</v>
      </c>
    </row>
    <row r="25" spans="1:3" ht="12.75">
      <c r="A25" s="3">
        <v>1</v>
      </c>
      <c r="B25" s="3">
        <v>0</v>
      </c>
      <c r="C25" s="3">
        <v>0</v>
      </c>
    </row>
    <row r="26" spans="1:3" ht="13.5" thickBot="1">
      <c r="A26" s="4">
        <v>2</v>
      </c>
      <c r="B26" s="4">
        <v>0.197</v>
      </c>
      <c r="C26" s="4"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Evergreen State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</dc:creator>
  <cp:keywords/>
  <dc:description/>
  <cp:lastModifiedBy>cal</cp:lastModifiedBy>
  <cp:lastPrinted>2002-11-13T23:48:08Z</cp:lastPrinted>
  <dcterms:created xsi:type="dcterms:W3CDTF">2002-11-13T04:02:38Z</dcterms:created>
  <dcterms:modified xsi:type="dcterms:W3CDTF">2002-11-14T06:13:16Z</dcterms:modified>
  <cp:category/>
  <cp:version/>
  <cp:contentType/>
  <cp:contentStatus/>
</cp:coreProperties>
</file>