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ransactionWorksheet" sheetId="1" r:id="rId1"/>
    <sheet name="FinancialStatements" sheetId="2" r:id="rId2"/>
    <sheet name="Sheet3" sheetId="3" r:id="rId3"/>
  </sheets>
  <definedNames>
    <definedName name="_xlnm.Print_Area" localSheetId="0">'TransactionWorksheet'!$A$1:$Q$166</definedName>
  </definedNames>
  <calcPr fullCalcOnLoad="1"/>
</workbook>
</file>

<file path=xl/sharedStrings.xml><?xml version="1.0" encoding="utf-8"?>
<sst xmlns="http://schemas.openxmlformats.org/spreadsheetml/2006/main" count="298" uniqueCount="162">
  <si>
    <t>Assets</t>
  </si>
  <si>
    <t>Liabilities</t>
  </si>
  <si>
    <t>Equity</t>
  </si>
  <si>
    <t>Revenue</t>
  </si>
  <si>
    <t>Expense</t>
  </si>
  <si>
    <t>Cash</t>
  </si>
  <si>
    <t>Marketable Securities</t>
  </si>
  <si>
    <t>Accounts Receivable</t>
  </si>
  <si>
    <t>Inventory</t>
  </si>
  <si>
    <t>Prepaid Expenses</t>
  </si>
  <si>
    <t>Property, Plant &amp; Equipment</t>
  </si>
  <si>
    <t>(Accumulated Depreciation)</t>
  </si>
  <si>
    <t>Accounts Payable</t>
  </si>
  <si>
    <t>Dividends Payable</t>
  </si>
  <si>
    <t>Notes Payable</t>
  </si>
  <si>
    <t>Current Portion of LT Debt</t>
  </si>
  <si>
    <t>Bonds Payable</t>
  </si>
  <si>
    <t>Common Stock at Par</t>
  </si>
  <si>
    <t>Paid In Capital in Excess of Par</t>
  </si>
  <si>
    <t>(Treasury Stock)</t>
  </si>
  <si>
    <t>Retained Earnings</t>
  </si>
  <si>
    <t>Other Comprehensive Income</t>
  </si>
  <si>
    <t>Accrued Liabilities</t>
  </si>
  <si>
    <t>Deferred Revenue</t>
  </si>
  <si>
    <t xml:space="preserve"> </t>
  </si>
  <si>
    <t>Other Current</t>
  </si>
  <si>
    <t>Long-term</t>
  </si>
  <si>
    <t>Accumulated</t>
  </si>
  <si>
    <t>Depreciation/</t>
  </si>
  <si>
    <t>Amortization</t>
  </si>
  <si>
    <t xml:space="preserve">     +</t>
  </si>
  <si>
    <t xml:space="preserve">   A    S    S    E    T    S</t>
  </si>
  <si>
    <t xml:space="preserve">   =</t>
  </si>
  <si>
    <t xml:space="preserve">    +</t>
  </si>
  <si>
    <t xml:space="preserve">  Income Statement</t>
  </si>
  <si>
    <t>Stmt. S/E</t>
  </si>
  <si>
    <t>Current</t>
  </si>
  <si>
    <t>Long Term</t>
  </si>
  <si>
    <t>Contributed</t>
  </si>
  <si>
    <t>Capital</t>
  </si>
  <si>
    <t>Expenses</t>
  </si>
  <si>
    <t>Dividends</t>
  </si>
  <si>
    <t>Other</t>
  </si>
  <si>
    <t>Comp. Inc.</t>
  </si>
  <si>
    <t>R E T A I N E D   E A R N I N G S</t>
  </si>
  <si>
    <t xml:space="preserve">        --</t>
  </si>
  <si>
    <t xml:space="preserve">    --</t>
  </si>
  <si>
    <t>Transaction</t>
  </si>
  <si>
    <t>Identification</t>
  </si>
  <si>
    <t>Intangible assets</t>
  </si>
  <si>
    <t>(Accumulated Amortization)</t>
  </si>
  <si>
    <t xml:space="preserve">                L    I    A    B   I   L   I   T   I   E   S         +          E   Q   U   I   T   Y</t>
  </si>
  <si>
    <t>Other Long Term Assets</t>
  </si>
  <si>
    <t>Sales</t>
  </si>
  <si>
    <t>(Sales Returns)</t>
  </si>
  <si>
    <t>Selling, General &amp; Administrative</t>
  </si>
  <si>
    <t>Cost of Sales (a.k.a. Product costs)</t>
  </si>
  <si>
    <t>(a.k.a. Period costs)</t>
  </si>
  <si>
    <t xml:space="preserve">     + / -</t>
  </si>
  <si>
    <t>Totals</t>
  </si>
  <si>
    <t>Change in current assets:</t>
  </si>
  <si>
    <t>Change in LT assets:</t>
  </si>
  <si>
    <t>Change in total assets:</t>
  </si>
  <si>
    <t>Change in Liabilities:</t>
  </si>
  <si>
    <t>Change in Equity:</t>
  </si>
  <si>
    <t>∆</t>
  </si>
  <si>
    <t>in Net Inc.</t>
  </si>
  <si>
    <t>Change in Liab + Equity:</t>
  </si>
  <si>
    <t>Cash rec'd from owners</t>
  </si>
  <si>
    <t>a Financing</t>
  </si>
  <si>
    <t>b Invest &amp;</t>
  </si>
  <si>
    <t>Fin</t>
  </si>
  <si>
    <t>Equipment purchase</t>
  </si>
  <si>
    <t>b Investing</t>
  </si>
  <si>
    <t>b Financing</t>
  </si>
  <si>
    <t>c Operating</t>
  </si>
  <si>
    <t>Pay rent in advance</t>
  </si>
  <si>
    <t>d Operating</t>
  </si>
  <si>
    <t>Purch Inv on credit</t>
  </si>
  <si>
    <t>e Operating</t>
  </si>
  <si>
    <t>Pay for 3 months advertising</t>
  </si>
  <si>
    <t>Prepay 1 yr rent</t>
  </si>
  <si>
    <t>Prepay 3 mths advertising</t>
  </si>
  <si>
    <t>f Operating</t>
  </si>
  <si>
    <t>January employee wages</t>
  </si>
  <si>
    <t>January employee wages unpaid</t>
  </si>
  <si>
    <t>January wages</t>
  </si>
  <si>
    <t>g Operating</t>
  </si>
  <si>
    <t>Cost of Sales</t>
  </si>
  <si>
    <t>h Operating</t>
  </si>
  <si>
    <t>Utility expense</t>
  </si>
  <si>
    <t>Utility Expense</t>
  </si>
  <si>
    <t>I Operating</t>
  </si>
  <si>
    <t>Pay a/p bills</t>
  </si>
  <si>
    <t>j Operting</t>
  </si>
  <si>
    <t>Collect cash from customers</t>
  </si>
  <si>
    <t>j Operating</t>
  </si>
  <si>
    <t>k Operating</t>
  </si>
  <si>
    <t>Unearned revenue received</t>
  </si>
  <si>
    <t>l Operating</t>
  </si>
  <si>
    <t>Accrue 1 months interest expense</t>
  </si>
  <si>
    <t>l Operaiting</t>
  </si>
  <si>
    <t>1 month's interest expense</t>
  </si>
  <si>
    <t>m Operating</t>
  </si>
  <si>
    <t>1 month's depreciation expense</t>
  </si>
  <si>
    <t>n Operating</t>
  </si>
  <si>
    <t>Expense 1 month's rent</t>
  </si>
  <si>
    <t>o Operating</t>
  </si>
  <si>
    <t>Expense 1 mont's advertising cost</t>
  </si>
  <si>
    <t>Expense 1 month's advertising cost</t>
  </si>
  <si>
    <t>p Financing</t>
  </si>
  <si>
    <t>Pay dividends</t>
  </si>
  <si>
    <t>Example Company</t>
  </si>
  <si>
    <t>Income Statement</t>
  </si>
  <si>
    <t>For the Month Ended January 31, 200X</t>
  </si>
  <si>
    <t>Salaries</t>
  </si>
  <si>
    <t>Utilities</t>
  </si>
  <si>
    <t>Interest</t>
  </si>
  <si>
    <t>Depreciation</t>
  </si>
  <si>
    <t>Rent Advertising</t>
  </si>
  <si>
    <t>Total Expenses</t>
  </si>
  <si>
    <t>Net Income</t>
  </si>
  <si>
    <t xml:space="preserve">      Statement of Stockholders' Equity</t>
  </si>
  <si>
    <t>Retained</t>
  </si>
  <si>
    <t>Total</t>
  </si>
  <si>
    <t>Earnings</t>
  </si>
  <si>
    <t>Sh Equity</t>
  </si>
  <si>
    <t>Beginning Balance</t>
  </si>
  <si>
    <t>Add:</t>
  </si>
  <si>
    <t>Less</t>
  </si>
  <si>
    <t>Ending Balance</t>
  </si>
  <si>
    <t xml:space="preserve">         Investments by Owners</t>
  </si>
  <si>
    <t xml:space="preserve">         Net Income</t>
  </si>
  <si>
    <t xml:space="preserve">  Balance Sheet</t>
  </si>
  <si>
    <t>Liabilities &amp; Stockholders' Equity</t>
  </si>
  <si>
    <t>Current Assets</t>
  </si>
  <si>
    <t xml:space="preserve">  Cash</t>
  </si>
  <si>
    <t xml:space="preserve">  A/R</t>
  </si>
  <si>
    <t xml:space="preserve">  Inventory</t>
  </si>
  <si>
    <t xml:space="preserve">  Prepaid Rent</t>
  </si>
  <si>
    <t xml:space="preserve">  Prepaid Advertising</t>
  </si>
  <si>
    <t>Total Current Assets</t>
  </si>
  <si>
    <t>Long-Term Assets</t>
  </si>
  <si>
    <t xml:space="preserve">  Equipment</t>
  </si>
  <si>
    <t xml:space="preserve">  Less: Accumulated Depreciation</t>
  </si>
  <si>
    <t xml:space="preserve">  Total Long-Term Assets</t>
  </si>
  <si>
    <t>Total Assets</t>
  </si>
  <si>
    <t>Current Liabilities</t>
  </si>
  <si>
    <t xml:space="preserve">  A/P</t>
  </si>
  <si>
    <t xml:space="preserve">  Salaries Payable</t>
  </si>
  <si>
    <t xml:space="preserve">  Interest Payable</t>
  </si>
  <si>
    <t xml:space="preserve">  Unearned Revenue</t>
  </si>
  <si>
    <t xml:space="preserve">  Total Current Liabilities</t>
  </si>
  <si>
    <t>Long-Term Liabilities</t>
  </si>
  <si>
    <t xml:space="preserve">  Note Payable</t>
  </si>
  <si>
    <t xml:space="preserve">  Total Long-Term Liabilities</t>
  </si>
  <si>
    <t>Total Liabilities</t>
  </si>
  <si>
    <t>Stockholders' Equity</t>
  </si>
  <si>
    <t xml:space="preserve">  Contributed Capital</t>
  </si>
  <si>
    <t xml:space="preserve">  Retained Earnings</t>
  </si>
  <si>
    <t xml:space="preserve">  Total Stockholders' Equity</t>
  </si>
  <si>
    <t>Total Liabilities &amp; Stockholders' Equity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</si>
</sst>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-* #,##0[$₮-450]_-;\-* #,##0[$₮-450]_-;_-* &quot;-&quot;[$₮-450]_-;_-@_-"/>
  </numFmts>
  <fonts count="1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0"/>
    </font>
    <font>
      <u val="doubleAccounting"/>
      <sz val="10"/>
      <name val="Arial"/>
      <family val="0"/>
    </font>
    <font>
      <b/>
      <u val="doubleAccounting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doubleAccounting"/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Accounting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164" fontId="3" fillId="2" borderId="0" xfId="0" applyNumberFormat="1" applyFont="1" applyFill="1" applyAlignment="1">
      <alignment/>
    </xf>
    <xf numFmtId="164" fontId="3" fillId="2" borderId="0" xfId="0" applyNumberFormat="1" applyFont="1" applyFill="1" applyAlignment="1" quotePrefix="1">
      <alignment/>
    </xf>
    <xf numFmtId="164" fontId="3" fillId="3" borderId="0" xfId="0" applyNumberFormat="1" applyFont="1" applyFill="1" applyAlignment="1">
      <alignment/>
    </xf>
    <xf numFmtId="164" fontId="3" fillId="4" borderId="0" xfId="0" applyNumberFormat="1" applyFont="1" applyFill="1" applyAlignment="1" quotePrefix="1">
      <alignment/>
    </xf>
    <xf numFmtId="164" fontId="3" fillId="4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2" fillId="0" borderId="0" xfId="0" applyNumberFormat="1" applyFont="1" applyAlignment="1" quotePrefix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42" fontId="0" fillId="0" borderId="0" xfId="0" applyNumberFormat="1" applyAlignment="1">
      <alignment/>
    </xf>
    <xf numFmtId="42" fontId="3" fillId="0" borderId="0" xfId="0" applyNumberFormat="1" applyFont="1" applyAlignment="1">
      <alignment/>
    </xf>
    <xf numFmtId="42" fontId="7" fillId="0" borderId="0" xfId="0" applyNumberFormat="1" applyFont="1" applyAlignment="1">
      <alignment/>
    </xf>
    <xf numFmtId="42" fontId="8" fillId="0" borderId="0" xfId="0" applyNumberFormat="1" applyFont="1" applyAlignment="1">
      <alignment/>
    </xf>
    <xf numFmtId="42" fontId="6" fillId="0" borderId="0" xfId="0" applyNumberFormat="1" applyFont="1" applyAlignment="1">
      <alignment/>
    </xf>
    <xf numFmtId="42" fontId="9" fillId="0" borderId="0" xfId="0" applyNumberFormat="1" applyFont="1" applyAlignment="1">
      <alignment/>
    </xf>
    <xf numFmtId="42" fontId="10" fillId="0" borderId="0" xfId="0" applyNumberFormat="1" applyFont="1" applyAlignment="1">
      <alignment/>
    </xf>
    <xf numFmtId="42" fontId="0" fillId="0" borderId="0" xfId="0" applyNumberFormat="1" applyAlignment="1" quotePrefix="1">
      <alignment/>
    </xf>
    <xf numFmtId="42" fontId="11" fillId="0" borderId="0" xfId="0" applyNumberFormat="1" applyFont="1" applyAlignment="1">
      <alignment/>
    </xf>
    <xf numFmtId="42" fontId="12" fillId="0" borderId="0" xfId="0" applyNumberFormat="1" applyFont="1" applyAlignment="1">
      <alignment/>
    </xf>
    <xf numFmtId="42" fontId="13" fillId="0" borderId="0" xfId="0" applyNumberFormat="1" applyFont="1" applyAlignment="1">
      <alignment/>
    </xf>
    <xf numFmtId="164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28575</xdr:rowOff>
    </xdr:from>
    <xdr:to>
      <xdr:col>16</xdr:col>
      <xdr:colOff>47625</xdr:colOff>
      <xdr:row>8</xdr:row>
      <xdr:rowOff>28575</xdr:rowOff>
    </xdr:to>
    <xdr:sp>
      <xdr:nvSpPr>
        <xdr:cNvPr id="1" name="Line 1"/>
        <xdr:cNvSpPr>
          <a:spLocks/>
        </xdr:cNvSpPr>
      </xdr:nvSpPr>
      <xdr:spPr>
        <a:xfrm>
          <a:off x="85725" y="1581150"/>
          <a:ext cx="131445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9525</xdr:colOff>
      <xdr:row>146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3343275" y="800100"/>
          <a:ext cx="9525" cy="27193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tabSelected="1" view="pageBreakPreview" zoomScale="60" workbookViewId="0" topLeftCell="A1">
      <pane xSplit="1" ySplit="7" topLeftCell="B9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46" sqref="F146"/>
    </sheetView>
  </sheetViews>
  <sheetFormatPr defaultColWidth="9.140625" defaultRowHeight="12.75"/>
  <cols>
    <col min="1" max="1" width="13.140625" style="1" customWidth="1"/>
    <col min="2" max="2" width="17.28125" style="1" customWidth="1"/>
    <col min="3" max="3" width="6.421875" style="1" customWidth="1"/>
    <col min="4" max="4" width="13.28125" style="1" customWidth="1"/>
    <col min="5" max="5" width="10.140625" style="1" customWidth="1"/>
    <col min="6" max="6" width="15.421875" style="1" customWidth="1"/>
    <col min="7" max="7" width="12.140625" style="1" customWidth="1"/>
    <col min="8" max="8" width="14.140625" style="1" customWidth="1"/>
    <col min="9" max="9" width="5.00390625" style="1" customWidth="1"/>
    <col min="10" max="10" width="11.7109375" style="1" customWidth="1"/>
    <col min="11" max="11" width="12.7109375" style="1" customWidth="1"/>
    <col min="12" max="12" width="13.00390625" style="1" customWidth="1"/>
    <col min="13" max="13" width="11.8515625" style="1" customWidth="1"/>
    <col min="14" max="14" width="13.00390625" style="1" customWidth="1"/>
    <col min="15" max="15" width="12.421875" style="1" customWidth="1"/>
    <col min="16" max="16" width="16.00390625" style="1" customWidth="1"/>
    <col min="17" max="16384" width="9.140625" style="1" customWidth="1"/>
  </cols>
  <sheetData>
    <row r="1" ht="15">
      <c r="I1" s="2" t="s">
        <v>24</v>
      </c>
    </row>
    <row r="2" spans="5:16" ht="15.75">
      <c r="E2" s="3"/>
      <c r="F2" s="4" t="s">
        <v>31</v>
      </c>
      <c r="G2" s="4"/>
      <c r="H2" s="4"/>
      <c r="I2" s="5" t="s">
        <v>32</v>
      </c>
      <c r="J2" s="4" t="s">
        <v>51</v>
      </c>
      <c r="K2" s="4"/>
      <c r="L2" s="4"/>
      <c r="M2" s="4"/>
      <c r="N2" s="4"/>
      <c r="O2" s="4"/>
      <c r="P2" s="3"/>
    </row>
    <row r="3" spans="9:17" ht="15.75">
      <c r="I3" s="3"/>
      <c r="N3" s="6" t="s">
        <v>44</v>
      </c>
      <c r="O3" s="6"/>
      <c r="P3" s="6"/>
      <c r="Q3" s="2" t="s">
        <v>24</v>
      </c>
    </row>
    <row r="4" spans="9:16" ht="15.75">
      <c r="I4" s="3"/>
      <c r="N4" s="7" t="s">
        <v>34</v>
      </c>
      <c r="O4" s="8"/>
      <c r="P4" s="9" t="s">
        <v>35</v>
      </c>
    </row>
    <row r="5" spans="5:16" ht="15">
      <c r="E5" s="10" t="s">
        <v>30</v>
      </c>
      <c r="F5" s="10" t="s">
        <v>30</v>
      </c>
      <c r="G5" s="10" t="s">
        <v>30</v>
      </c>
      <c r="H5" s="10" t="s">
        <v>45</v>
      </c>
      <c r="I5" s="3"/>
      <c r="J5" s="10" t="s">
        <v>33</v>
      </c>
      <c r="K5" s="10" t="s">
        <v>33</v>
      </c>
      <c r="L5" s="10" t="s">
        <v>33</v>
      </c>
      <c r="M5" s="10" t="s">
        <v>58</v>
      </c>
      <c r="N5" s="10" t="s">
        <v>33</v>
      </c>
      <c r="O5" s="10" t="s">
        <v>46</v>
      </c>
      <c r="P5" s="10" t="s">
        <v>46</v>
      </c>
    </row>
    <row r="6" spans="1:16" ht="15">
      <c r="A6" s="1" t="s">
        <v>47</v>
      </c>
      <c r="H6" s="1" t="s">
        <v>27</v>
      </c>
      <c r="I6" s="3"/>
      <c r="J6" s="1" t="s">
        <v>36</v>
      </c>
      <c r="K6" s="1" t="s">
        <v>37</v>
      </c>
      <c r="L6" s="1" t="s">
        <v>38</v>
      </c>
      <c r="M6" s="1" t="s">
        <v>42</v>
      </c>
      <c r="N6" s="1" t="s">
        <v>3</v>
      </c>
      <c r="O6" s="1" t="s">
        <v>40</v>
      </c>
      <c r="P6" s="1" t="s">
        <v>41</v>
      </c>
    </row>
    <row r="7" spans="1:13" ht="15">
      <c r="A7" s="1" t="s">
        <v>48</v>
      </c>
      <c r="E7" s="1" t="s">
        <v>5</v>
      </c>
      <c r="F7" s="1" t="s">
        <v>25</v>
      </c>
      <c r="G7" s="1" t="s">
        <v>26</v>
      </c>
      <c r="H7" s="1" t="s">
        <v>28</v>
      </c>
      <c r="I7" s="3"/>
      <c r="J7" s="1" t="s">
        <v>1</v>
      </c>
      <c r="K7" s="1" t="s">
        <v>1</v>
      </c>
      <c r="L7" s="1" t="s">
        <v>39</v>
      </c>
      <c r="M7" s="1" t="s">
        <v>43</v>
      </c>
    </row>
    <row r="8" spans="6:9" ht="15">
      <c r="F8" s="1" t="s">
        <v>0</v>
      </c>
      <c r="G8" s="1" t="s">
        <v>0</v>
      </c>
      <c r="H8" s="1" t="s">
        <v>29</v>
      </c>
      <c r="I8" s="3"/>
    </row>
    <row r="9" spans="2:9" ht="15.75">
      <c r="B9" s="11" t="s">
        <v>0</v>
      </c>
      <c r="I9" s="3"/>
    </row>
    <row r="10" ht="15">
      <c r="I10" s="3"/>
    </row>
    <row r="11" spans="2:9" ht="15">
      <c r="B11" s="12" t="s">
        <v>5</v>
      </c>
      <c r="C11" s="1" t="s">
        <v>24</v>
      </c>
      <c r="E11" s="13"/>
      <c r="I11" s="3"/>
    </row>
    <row r="12" spans="1:9" ht="15">
      <c r="A12" s="1" t="s">
        <v>69</v>
      </c>
      <c r="B12" s="1" t="s">
        <v>68</v>
      </c>
      <c r="C12" s="1" t="s">
        <v>24</v>
      </c>
      <c r="E12" s="13">
        <v>80000</v>
      </c>
      <c r="I12" s="3"/>
    </row>
    <row r="13" spans="1:9" ht="15">
      <c r="A13" s="1" t="s">
        <v>70</v>
      </c>
      <c r="B13" s="1" t="s">
        <v>72</v>
      </c>
      <c r="C13" s="1" t="s">
        <v>24</v>
      </c>
      <c r="E13" s="13">
        <v>-24000</v>
      </c>
      <c r="I13" s="3"/>
    </row>
    <row r="14" spans="1:9" ht="15">
      <c r="A14" s="1" t="s">
        <v>71</v>
      </c>
      <c r="C14" s="1" t="s">
        <v>24</v>
      </c>
      <c r="E14" s="13"/>
      <c r="I14" s="3"/>
    </row>
    <row r="15" spans="1:9" ht="15">
      <c r="A15" s="1" t="s">
        <v>75</v>
      </c>
      <c r="B15" s="1" t="s">
        <v>76</v>
      </c>
      <c r="C15" s="1" t="s">
        <v>24</v>
      </c>
      <c r="E15" s="13">
        <v>-12000</v>
      </c>
      <c r="I15" s="3"/>
    </row>
    <row r="16" spans="1:9" ht="15">
      <c r="A16" s="1" t="s">
        <v>79</v>
      </c>
      <c r="B16" s="1" t="s">
        <v>80</v>
      </c>
      <c r="C16" s="1" t="s">
        <v>24</v>
      </c>
      <c r="E16" s="13">
        <v>-6000</v>
      </c>
      <c r="I16" s="3"/>
    </row>
    <row r="17" spans="1:9" ht="15">
      <c r="A17" s="1" t="s">
        <v>83</v>
      </c>
      <c r="B17" s="1" t="s">
        <v>84</v>
      </c>
      <c r="C17" s="1" t="s">
        <v>24</v>
      </c>
      <c r="E17" s="13">
        <v>-16000</v>
      </c>
      <c r="I17" s="3"/>
    </row>
    <row r="18" spans="1:9" ht="15">
      <c r="A18" s="1" t="s">
        <v>87</v>
      </c>
      <c r="B18" s="1" t="s">
        <v>53</v>
      </c>
      <c r="C18" s="1" t="s">
        <v>24</v>
      </c>
      <c r="E18" s="13">
        <v>36000</v>
      </c>
      <c r="I18" s="3"/>
    </row>
    <row r="19" spans="1:9" ht="15">
      <c r="A19" s="1" t="s">
        <v>89</v>
      </c>
      <c r="B19" s="1" t="s">
        <v>90</v>
      </c>
      <c r="C19" s="1" t="s">
        <v>24</v>
      </c>
      <c r="E19" s="13">
        <v>-2250</v>
      </c>
      <c r="I19" s="3"/>
    </row>
    <row r="20" spans="1:9" ht="15">
      <c r="A20" s="1" t="s">
        <v>92</v>
      </c>
      <c r="B20" s="1" t="s">
        <v>93</v>
      </c>
      <c r="E20" s="1">
        <v>-20000</v>
      </c>
      <c r="I20" s="3"/>
    </row>
    <row r="21" spans="1:9" ht="15">
      <c r="A21" s="1" t="s">
        <v>94</v>
      </c>
      <c r="B21" s="1" t="s">
        <v>95</v>
      </c>
      <c r="E21" s="1">
        <v>17000</v>
      </c>
      <c r="I21" s="3"/>
    </row>
    <row r="22" spans="1:9" ht="15">
      <c r="A22" s="1" t="s">
        <v>97</v>
      </c>
      <c r="B22" s="1" t="s">
        <v>98</v>
      </c>
      <c r="E22" s="1">
        <v>10000</v>
      </c>
      <c r="I22" s="3"/>
    </row>
    <row r="23" spans="1:9" ht="15">
      <c r="A23" s="1" t="s">
        <v>110</v>
      </c>
      <c r="B23" s="1" t="s">
        <v>111</v>
      </c>
      <c r="E23" s="1">
        <v>-500</v>
      </c>
      <c r="I23" s="3"/>
    </row>
    <row r="24" spans="2:9" ht="15">
      <c r="B24" s="12" t="s">
        <v>6</v>
      </c>
      <c r="I24" s="3"/>
    </row>
    <row r="25" ht="15">
      <c r="I25" s="3"/>
    </row>
    <row r="26" ht="15">
      <c r="I26" s="3"/>
    </row>
    <row r="27" spans="2:9" ht="15">
      <c r="B27" s="12" t="s">
        <v>7</v>
      </c>
      <c r="I27" s="3"/>
    </row>
    <row r="28" spans="1:9" ht="15">
      <c r="A28" s="1" t="s">
        <v>87</v>
      </c>
      <c r="B28" s="1" t="s">
        <v>53</v>
      </c>
      <c r="C28" s="1" t="s">
        <v>24</v>
      </c>
      <c r="F28" s="1">
        <v>41000</v>
      </c>
      <c r="I28" s="3"/>
    </row>
    <row r="29" spans="1:9" ht="15">
      <c r="A29" s="1" t="s">
        <v>96</v>
      </c>
      <c r="B29" s="1" t="s">
        <v>95</v>
      </c>
      <c r="C29" s="1" t="s">
        <v>24</v>
      </c>
      <c r="F29" s="13">
        <v>-17000</v>
      </c>
      <c r="I29" s="3"/>
    </row>
    <row r="30" spans="6:9" ht="15">
      <c r="F30" s="13"/>
      <c r="I30" s="3"/>
    </row>
    <row r="31" spans="6:9" ht="15">
      <c r="F31" s="13"/>
      <c r="I31" s="3"/>
    </row>
    <row r="32" spans="6:9" ht="15">
      <c r="F32" s="13"/>
      <c r="I32" s="3"/>
    </row>
    <row r="33" spans="6:9" ht="15">
      <c r="F33" s="13"/>
      <c r="I33" s="3"/>
    </row>
    <row r="34" spans="6:9" ht="15">
      <c r="F34" s="13"/>
      <c r="I34" s="3"/>
    </row>
    <row r="35" spans="1:9" ht="15">
      <c r="A35" s="1" t="s">
        <v>24</v>
      </c>
      <c r="B35" s="12" t="s">
        <v>8</v>
      </c>
      <c r="C35" s="1" t="s">
        <v>24</v>
      </c>
      <c r="F35" s="13"/>
      <c r="I35" s="3"/>
    </row>
    <row r="36" spans="1:9" ht="15">
      <c r="A36" s="1" t="s">
        <v>77</v>
      </c>
      <c r="B36" s="1" t="s">
        <v>78</v>
      </c>
      <c r="C36" s="1" t="s">
        <v>24</v>
      </c>
      <c r="F36" s="13">
        <v>40000</v>
      </c>
      <c r="I36" s="3"/>
    </row>
    <row r="37" spans="1:9" ht="15">
      <c r="A37" s="1" t="s">
        <v>87</v>
      </c>
      <c r="B37" s="1" t="s">
        <v>88</v>
      </c>
      <c r="C37" s="1" t="s">
        <v>24</v>
      </c>
      <c r="F37" s="1">
        <v>-35000</v>
      </c>
      <c r="I37" s="3"/>
    </row>
    <row r="38" spans="1:9" ht="15">
      <c r="A38" s="1" t="s">
        <v>24</v>
      </c>
      <c r="C38" s="1" t="s">
        <v>24</v>
      </c>
      <c r="F38" s="13"/>
      <c r="I38" s="3"/>
    </row>
    <row r="39" spans="1:9" ht="15">
      <c r="A39" s="1" t="s">
        <v>24</v>
      </c>
      <c r="I39" s="3"/>
    </row>
    <row r="40" ht="15">
      <c r="I40" s="3"/>
    </row>
    <row r="41" ht="15">
      <c r="I41" s="3"/>
    </row>
    <row r="42" ht="15">
      <c r="I42" s="3"/>
    </row>
    <row r="43" ht="15">
      <c r="I43" s="3"/>
    </row>
    <row r="44" spans="2:9" ht="15">
      <c r="B44" s="12" t="s">
        <v>9</v>
      </c>
      <c r="I44" s="3"/>
    </row>
    <row r="45" spans="1:9" ht="15">
      <c r="A45" s="1" t="s">
        <v>75</v>
      </c>
      <c r="B45" s="1" t="s">
        <v>81</v>
      </c>
      <c r="F45" s="1">
        <v>12000</v>
      </c>
      <c r="I45" s="3"/>
    </row>
    <row r="46" spans="1:9" ht="15">
      <c r="A46" s="1" t="s">
        <v>79</v>
      </c>
      <c r="B46" s="1" t="s">
        <v>82</v>
      </c>
      <c r="F46" s="1">
        <v>6000</v>
      </c>
      <c r="I46" s="3"/>
    </row>
    <row r="47" spans="1:9" ht="15">
      <c r="A47" s="1" t="s">
        <v>105</v>
      </c>
      <c r="B47" s="1" t="s">
        <v>106</v>
      </c>
      <c r="F47" s="1">
        <v>-1000</v>
      </c>
      <c r="I47" s="3"/>
    </row>
    <row r="48" spans="1:9" ht="15">
      <c r="A48" s="1" t="s">
        <v>107</v>
      </c>
      <c r="B48" s="1" t="s">
        <v>108</v>
      </c>
      <c r="F48" s="1">
        <v>-2000</v>
      </c>
      <c r="I48" s="3"/>
    </row>
    <row r="49" spans="1:9" ht="15">
      <c r="A49" s="1" t="s">
        <v>24</v>
      </c>
      <c r="B49" s="12" t="s">
        <v>10</v>
      </c>
      <c r="C49" s="1" t="s">
        <v>24</v>
      </c>
      <c r="G49" s="13"/>
      <c r="I49" s="3"/>
    </row>
    <row r="50" spans="1:9" ht="15">
      <c r="A50" s="1" t="s">
        <v>73</v>
      </c>
      <c r="C50" s="1" t="s">
        <v>24</v>
      </c>
      <c r="G50" s="1">
        <v>48000</v>
      </c>
      <c r="I50" s="3"/>
    </row>
    <row r="51" ht="15">
      <c r="I51" s="3"/>
    </row>
    <row r="52" ht="15">
      <c r="I52" s="3"/>
    </row>
    <row r="53" spans="2:9" ht="15">
      <c r="B53" s="12" t="s">
        <v>11</v>
      </c>
      <c r="I53" s="3"/>
    </row>
    <row r="54" spans="1:9" ht="15">
      <c r="A54" s="1" t="s">
        <v>103</v>
      </c>
      <c r="B54" s="1" t="s">
        <v>104</v>
      </c>
      <c r="H54" s="1">
        <v>800</v>
      </c>
      <c r="I54" s="3"/>
    </row>
    <row r="55" ht="15">
      <c r="I55" s="3"/>
    </row>
    <row r="56" ht="15">
      <c r="I56" s="3"/>
    </row>
    <row r="57" ht="15">
      <c r="I57" s="3"/>
    </row>
    <row r="58" spans="2:9" ht="15">
      <c r="B58" s="12" t="s">
        <v>49</v>
      </c>
      <c r="I58" s="3"/>
    </row>
    <row r="59" ht="15">
      <c r="I59" s="3"/>
    </row>
    <row r="60" ht="15">
      <c r="I60" s="3"/>
    </row>
    <row r="61" ht="15">
      <c r="I61" s="3"/>
    </row>
    <row r="62" spans="2:9" ht="15">
      <c r="B62" s="12" t="s">
        <v>50</v>
      </c>
      <c r="I62" s="3"/>
    </row>
    <row r="63" spans="2:9" ht="15">
      <c r="B63" s="12"/>
      <c r="I63" s="3"/>
    </row>
    <row r="64" spans="2:9" ht="15">
      <c r="B64" s="12" t="s">
        <v>52</v>
      </c>
      <c r="I64" s="3"/>
    </row>
    <row r="65" spans="2:9" ht="15.75">
      <c r="B65" s="11" t="s">
        <v>1</v>
      </c>
      <c r="I65" s="3"/>
    </row>
    <row r="66" ht="15">
      <c r="I66" s="3"/>
    </row>
    <row r="67" spans="2:9" ht="15">
      <c r="B67" s="12" t="s">
        <v>12</v>
      </c>
      <c r="I67" s="3"/>
    </row>
    <row r="68" spans="1:10" ht="15">
      <c r="A68" s="1" t="s">
        <v>77</v>
      </c>
      <c r="B68" s="1" t="s">
        <v>78</v>
      </c>
      <c r="C68" s="1" t="s">
        <v>24</v>
      </c>
      <c r="I68" s="3"/>
      <c r="J68" s="1">
        <v>40000</v>
      </c>
    </row>
    <row r="69" spans="1:10" ht="15">
      <c r="A69" s="1" t="s">
        <v>89</v>
      </c>
      <c r="B69" s="1" t="s">
        <v>91</v>
      </c>
      <c r="I69" s="3"/>
      <c r="J69" s="1">
        <v>250</v>
      </c>
    </row>
    <row r="70" spans="1:10" ht="15">
      <c r="A70" s="1" t="s">
        <v>92</v>
      </c>
      <c r="B70" s="1" t="s">
        <v>93</v>
      </c>
      <c r="I70" s="3"/>
      <c r="J70" s="1">
        <v>-20000</v>
      </c>
    </row>
    <row r="71" ht="15">
      <c r="I71" s="3"/>
    </row>
    <row r="72" ht="15">
      <c r="I72" s="3"/>
    </row>
    <row r="73" ht="15">
      <c r="I73" s="3"/>
    </row>
    <row r="74" ht="15">
      <c r="I74" s="3"/>
    </row>
    <row r="75" spans="2:9" ht="15">
      <c r="B75" s="12" t="s">
        <v>22</v>
      </c>
      <c r="I75" s="3"/>
    </row>
    <row r="76" spans="1:10" ht="15">
      <c r="A76" s="1" t="s">
        <v>83</v>
      </c>
      <c r="B76" s="1" t="s">
        <v>85</v>
      </c>
      <c r="I76" s="3"/>
      <c r="J76" s="1">
        <v>8000</v>
      </c>
    </row>
    <row r="77" spans="1:10" ht="15">
      <c r="A77" s="1" t="s">
        <v>99</v>
      </c>
      <c r="B77" s="1" t="s">
        <v>100</v>
      </c>
      <c r="I77" s="3"/>
      <c r="J77" s="1">
        <v>240</v>
      </c>
    </row>
    <row r="78" ht="15">
      <c r="I78" s="3"/>
    </row>
    <row r="79" spans="2:9" ht="15">
      <c r="B79" s="12" t="s">
        <v>23</v>
      </c>
      <c r="I79" s="3"/>
    </row>
    <row r="80" spans="1:10" ht="15">
      <c r="A80" s="1" t="s">
        <v>97</v>
      </c>
      <c r="B80" s="1" t="s">
        <v>98</v>
      </c>
      <c r="I80" s="3"/>
      <c r="J80" s="1">
        <v>10000</v>
      </c>
    </row>
    <row r="81" ht="15">
      <c r="I81" s="3"/>
    </row>
    <row r="82" ht="15">
      <c r="I82" s="2" t="s">
        <v>24</v>
      </c>
    </row>
    <row r="83" spans="5:16" ht="15.75">
      <c r="E83" s="3"/>
      <c r="F83" s="4" t="s">
        <v>31</v>
      </c>
      <c r="G83" s="4"/>
      <c r="H83" s="4"/>
      <c r="I83" s="5" t="s">
        <v>32</v>
      </c>
      <c r="J83" s="4" t="s">
        <v>51</v>
      </c>
      <c r="K83" s="4"/>
      <c r="L83" s="4"/>
      <c r="M83" s="4"/>
      <c r="N83" s="4"/>
      <c r="O83" s="4"/>
      <c r="P83" s="3"/>
    </row>
    <row r="84" spans="9:16" ht="15.75">
      <c r="I84" s="3"/>
      <c r="N84" s="6" t="s">
        <v>44</v>
      </c>
      <c r="O84" s="6"/>
      <c r="P84" s="6"/>
    </row>
    <row r="85" spans="9:16" ht="15.75">
      <c r="I85" s="3"/>
      <c r="N85" s="7" t="s">
        <v>34</v>
      </c>
      <c r="O85" s="8"/>
      <c r="P85" s="9" t="s">
        <v>35</v>
      </c>
    </row>
    <row r="86" spans="5:16" ht="15">
      <c r="E86" s="10" t="s">
        <v>30</v>
      </c>
      <c r="F86" s="10" t="s">
        <v>30</v>
      </c>
      <c r="G86" s="10" t="s">
        <v>30</v>
      </c>
      <c r="H86" s="10" t="s">
        <v>45</v>
      </c>
      <c r="I86" s="3"/>
      <c r="J86" s="10" t="s">
        <v>33</v>
      </c>
      <c r="K86" s="10" t="s">
        <v>33</v>
      </c>
      <c r="L86" s="10" t="s">
        <v>33</v>
      </c>
      <c r="M86" s="10" t="s">
        <v>58</v>
      </c>
      <c r="N86" s="10" t="s">
        <v>33</v>
      </c>
      <c r="O86" s="10" t="s">
        <v>46</v>
      </c>
      <c r="P86" s="10" t="s">
        <v>46</v>
      </c>
    </row>
    <row r="87" spans="1:16" ht="15">
      <c r="A87" s="1" t="s">
        <v>47</v>
      </c>
      <c r="H87" s="1" t="s">
        <v>27</v>
      </c>
      <c r="I87" s="3"/>
      <c r="J87" s="1" t="s">
        <v>36</v>
      </c>
      <c r="K87" s="1" t="s">
        <v>37</v>
      </c>
      <c r="L87" s="1" t="s">
        <v>38</v>
      </c>
      <c r="M87" s="1" t="s">
        <v>42</v>
      </c>
      <c r="N87" s="1" t="s">
        <v>3</v>
      </c>
      <c r="O87" s="1" t="s">
        <v>40</v>
      </c>
      <c r="P87" s="1" t="s">
        <v>41</v>
      </c>
    </row>
    <row r="88" spans="1:13" ht="15">
      <c r="A88" s="1" t="s">
        <v>48</v>
      </c>
      <c r="E88" s="1" t="s">
        <v>5</v>
      </c>
      <c r="F88" s="1" t="s">
        <v>25</v>
      </c>
      <c r="G88" s="1" t="s">
        <v>26</v>
      </c>
      <c r="H88" s="1" t="s">
        <v>28</v>
      </c>
      <c r="I88" s="3"/>
      <c r="J88" s="1" t="s">
        <v>1</v>
      </c>
      <c r="K88" s="1" t="s">
        <v>1</v>
      </c>
      <c r="L88" s="1" t="s">
        <v>39</v>
      </c>
      <c r="M88" s="1" t="s">
        <v>43</v>
      </c>
    </row>
    <row r="89" spans="6:9" ht="15">
      <c r="F89" s="1" t="s">
        <v>0</v>
      </c>
      <c r="G89" s="1" t="s">
        <v>0</v>
      </c>
      <c r="H89" s="1" t="s">
        <v>29</v>
      </c>
      <c r="I89" s="3"/>
    </row>
    <row r="90" ht="15">
      <c r="I90" s="3"/>
    </row>
    <row r="91" spans="2:9" ht="15">
      <c r="B91" s="12" t="s">
        <v>13</v>
      </c>
      <c r="I91" s="3"/>
    </row>
    <row r="92" spans="2:9" ht="15">
      <c r="B92" s="12"/>
      <c r="C92" s="1" t="s">
        <v>24</v>
      </c>
      <c r="I92" s="3"/>
    </row>
    <row r="93" spans="2:9" ht="15">
      <c r="B93" s="12" t="s">
        <v>15</v>
      </c>
      <c r="I93" s="3"/>
    </row>
    <row r="94" ht="15">
      <c r="I94" s="3"/>
    </row>
    <row r="95" ht="15">
      <c r="I95" s="3"/>
    </row>
    <row r="96" spans="2:9" ht="15">
      <c r="B96" s="12" t="s">
        <v>16</v>
      </c>
      <c r="I96" s="3"/>
    </row>
    <row r="97" spans="2:9" ht="15">
      <c r="B97" s="12" t="s">
        <v>14</v>
      </c>
      <c r="I97" s="3"/>
    </row>
    <row r="98" spans="1:11" ht="15">
      <c r="A98" s="1" t="s">
        <v>74</v>
      </c>
      <c r="C98" s="1" t="s">
        <v>24</v>
      </c>
      <c r="I98" s="3"/>
      <c r="K98" s="1">
        <v>24000</v>
      </c>
    </row>
    <row r="99" spans="1:11" ht="15">
      <c r="A99" s="1" t="s">
        <v>24</v>
      </c>
      <c r="C99" s="1" t="s">
        <v>24</v>
      </c>
      <c r="I99" s="3"/>
      <c r="K99" s="1" t="s">
        <v>24</v>
      </c>
    </row>
    <row r="100" ht="15">
      <c r="I100" s="3"/>
    </row>
    <row r="101" spans="2:9" ht="15.75">
      <c r="B101" s="11" t="s">
        <v>2</v>
      </c>
      <c r="I101" s="3"/>
    </row>
    <row r="102" ht="15">
      <c r="I102" s="3"/>
    </row>
    <row r="103" spans="1:12" ht="15">
      <c r="A103" s="1" t="s">
        <v>69</v>
      </c>
      <c r="B103" s="12" t="s">
        <v>17</v>
      </c>
      <c r="I103" s="3"/>
      <c r="L103" s="1">
        <v>80000</v>
      </c>
    </row>
    <row r="104" spans="2:9" ht="15">
      <c r="B104" s="12" t="s">
        <v>18</v>
      </c>
      <c r="I104" s="3"/>
    </row>
    <row r="105" spans="2:9" ht="15">
      <c r="B105" s="12" t="s">
        <v>19</v>
      </c>
      <c r="I105" s="3"/>
    </row>
    <row r="106" ht="15">
      <c r="I106" s="3"/>
    </row>
    <row r="107" spans="2:9" ht="15">
      <c r="B107" s="12" t="s">
        <v>21</v>
      </c>
      <c r="I107" s="3"/>
    </row>
    <row r="108" ht="15">
      <c r="I108" s="3"/>
    </row>
    <row r="109" spans="2:9" ht="15">
      <c r="B109" s="12" t="s">
        <v>20</v>
      </c>
      <c r="I109" s="3"/>
    </row>
    <row r="110" spans="1:16" ht="15">
      <c r="A110" s="1" t="s">
        <v>110</v>
      </c>
      <c r="B110" s="1" t="s">
        <v>111</v>
      </c>
      <c r="I110" s="3"/>
      <c r="P110" s="1">
        <v>500</v>
      </c>
    </row>
    <row r="111" ht="15">
      <c r="I111" s="3"/>
    </row>
    <row r="112" ht="15">
      <c r="I112" s="3"/>
    </row>
    <row r="113" ht="15">
      <c r="I113" s="3"/>
    </row>
    <row r="114" ht="15">
      <c r="I114" s="3"/>
    </row>
    <row r="115" spans="2:9" ht="15.75">
      <c r="B115" s="11" t="s">
        <v>3</v>
      </c>
      <c r="I115" s="3"/>
    </row>
    <row r="116" spans="2:9" ht="15">
      <c r="B116" s="12" t="s">
        <v>53</v>
      </c>
      <c r="I116" s="3"/>
    </row>
    <row r="117" spans="1:14" ht="15">
      <c r="A117" s="1" t="s">
        <v>24</v>
      </c>
      <c r="C117" s="1" t="s">
        <v>24</v>
      </c>
      <c r="I117" s="3"/>
      <c r="N117" s="1" t="s">
        <v>24</v>
      </c>
    </row>
    <row r="118" spans="1:14" ht="15">
      <c r="A118" s="1" t="s">
        <v>87</v>
      </c>
      <c r="B118" s="1" t="s">
        <v>53</v>
      </c>
      <c r="C118" s="1" t="s">
        <v>24</v>
      </c>
      <c r="I118" s="3"/>
      <c r="N118" s="1">
        <v>77000</v>
      </c>
    </row>
    <row r="119" ht="15">
      <c r="I119" s="3"/>
    </row>
    <row r="120" spans="1:9" ht="15">
      <c r="A120" s="1" t="s">
        <v>24</v>
      </c>
      <c r="I120" s="3"/>
    </row>
    <row r="121" ht="15">
      <c r="I121" s="3"/>
    </row>
    <row r="122" spans="2:9" ht="15">
      <c r="B122" s="12" t="s">
        <v>54</v>
      </c>
      <c r="I122" s="3"/>
    </row>
    <row r="123" ht="15">
      <c r="I123" s="3"/>
    </row>
    <row r="124" ht="15">
      <c r="I124" s="3"/>
    </row>
    <row r="125" ht="15">
      <c r="I125" s="3"/>
    </row>
    <row r="126" spans="2:9" ht="15.75">
      <c r="B126" s="11" t="s">
        <v>4</v>
      </c>
      <c r="I126" s="3"/>
    </row>
    <row r="127" ht="15">
      <c r="I127" s="3"/>
    </row>
    <row r="128" spans="2:9" ht="15">
      <c r="B128" s="12" t="s">
        <v>56</v>
      </c>
      <c r="I128" s="3"/>
    </row>
    <row r="129" spans="1:15" ht="15">
      <c r="A129" s="1" t="s">
        <v>87</v>
      </c>
      <c r="B129" s="1" t="s">
        <v>88</v>
      </c>
      <c r="I129" s="3"/>
      <c r="O129" s="1">
        <v>35000</v>
      </c>
    </row>
    <row r="130" spans="1:15" ht="15">
      <c r="A130" s="1" t="s">
        <v>24</v>
      </c>
      <c r="C130" s="1" t="s">
        <v>24</v>
      </c>
      <c r="I130" s="3"/>
      <c r="O130" s="1" t="s">
        <v>24</v>
      </c>
    </row>
    <row r="131" ht="15">
      <c r="I131" s="3"/>
    </row>
    <row r="132" ht="15">
      <c r="I132" s="3"/>
    </row>
    <row r="133" spans="2:9" ht="15">
      <c r="B133" s="12" t="s">
        <v>55</v>
      </c>
      <c r="I133" s="3"/>
    </row>
    <row r="134" spans="2:9" ht="15">
      <c r="B134" s="12" t="s">
        <v>57</v>
      </c>
      <c r="I134" s="3"/>
    </row>
    <row r="135" spans="1:15" ht="15">
      <c r="A135" s="1" t="s">
        <v>83</v>
      </c>
      <c r="B135" s="1" t="s">
        <v>86</v>
      </c>
      <c r="I135" s="3"/>
      <c r="O135" s="1">
        <v>24000</v>
      </c>
    </row>
    <row r="136" spans="1:15" ht="15">
      <c r="A136" s="1" t="s">
        <v>89</v>
      </c>
      <c r="B136" s="1" t="s">
        <v>91</v>
      </c>
      <c r="C136" s="1" t="s">
        <v>24</v>
      </c>
      <c r="I136" s="3"/>
      <c r="O136" s="1">
        <v>2500</v>
      </c>
    </row>
    <row r="137" spans="1:15" ht="15">
      <c r="A137" s="1" t="s">
        <v>101</v>
      </c>
      <c r="B137" s="1" t="s">
        <v>102</v>
      </c>
      <c r="C137" s="1" t="s">
        <v>24</v>
      </c>
      <c r="I137" s="3"/>
      <c r="O137" s="1">
        <v>240</v>
      </c>
    </row>
    <row r="138" spans="1:15" ht="15">
      <c r="A138" s="1" t="s">
        <v>103</v>
      </c>
      <c r="B138" s="1" t="s">
        <v>104</v>
      </c>
      <c r="C138" s="1" t="s">
        <v>24</v>
      </c>
      <c r="I138" s="3"/>
      <c r="O138" s="1">
        <v>800</v>
      </c>
    </row>
    <row r="139" spans="1:15" ht="15">
      <c r="A139" s="1" t="s">
        <v>105</v>
      </c>
      <c r="B139" s="1" t="s">
        <v>106</v>
      </c>
      <c r="C139" s="1" t="s">
        <v>24</v>
      </c>
      <c r="I139" s="3"/>
      <c r="O139" s="1">
        <v>1000</v>
      </c>
    </row>
    <row r="140" spans="1:15" ht="15">
      <c r="A140" s="1" t="s">
        <v>107</v>
      </c>
      <c r="B140" s="1" t="s">
        <v>109</v>
      </c>
      <c r="I140" s="3"/>
      <c r="O140" s="1">
        <v>2000</v>
      </c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50" spans="1:16" ht="15">
      <c r="A150" s="14" t="s">
        <v>59</v>
      </c>
      <c r="E150" s="13">
        <f>SUM(E11:E149)</f>
        <v>62250</v>
      </c>
      <c r="F150" s="13">
        <f>SUM(F11:F149)</f>
        <v>44000</v>
      </c>
      <c r="G150" s="13">
        <f>SUM(G11:G149)</f>
        <v>48000</v>
      </c>
      <c r="H150" s="13">
        <f>SUM(H11:H149)</f>
        <v>800</v>
      </c>
      <c r="I150" s="13"/>
      <c r="J150" s="13">
        <f aca="true" t="shared" si="0" ref="J150:P150">SUM(J11:J149)</f>
        <v>38490</v>
      </c>
      <c r="K150" s="13">
        <f t="shared" si="0"/>
        <v>24000</v>
      </c>
      <c r="L150" s="13">
        <f t="shared" si="0"/>
        <v>80000</v>
      </c>
      <c r="M150" s="13">
        <f t="shared" si="0"/>
        <v>0</v>
      </c>
      <c r="N150" s="13">
        <f t="shared" si="0"/>
        <v>77000</v>
      </c>
      <c r="O150" s="13">
        <f t="shared" si="0"/>
        <v>65540</v>
      </c>
      <c r="P150" s="13">
        <f t="shared" si="0"/>
        <v>500</v>
      </c>
    </row>
    <row r="151" spans="5:16" ht="15"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ht="15">
      <c r="C152" s="1" t="s">
        <v>60</v>
      </c>
      <c r="E152" s="13"/>
      <c r="F152" s="13">
        <f>SUM(E150:F150)</f>
        <v>106250</v>
      </c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ht="15">
      <c r="C153" s="1" t="s">
        <v>61</v>
      </c>
      <c r="E153" s="13"/>
      <c r="F153" s="13">
        <f>SUM(G150-H150)</f>
        <v>47200</v>
      </c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ht="15">
      <c r="C154" s="14" t="s">
        <v>62</v>
      </c>
      <c r="D154" s="14"/>
      <c r="E154" s="13"/>
      <c r="F154" s="27">
        <f>SUM(F152:F153)</f>
        <v>153450</v>
      </c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5:16" ht="15"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ht="15">
      <c r="C156" s="1" t="s">
        <v>63</v>
      </c>
      <c r="E156" s="13"/>
      <c r="F156" s="13">
        <f>SUM(J150:K150)</f>
        <v>62490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ht="15">
      <c r="C157" s="1" t="s">
        <v>64</v>
      </c>
      <c r="E157" s="13"/>
      <c r="F157" s="13">
        <f>SUM(L150:M150)-P150</f>
        <v>79500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4:16" ht="15">
      <c r="D158" s="1" t="s">
        <v>3</v>
      </c>
      <c r="E158" s="13"/>
      <c r="F158" s="13">
        <f>N150</f>
        <v>77000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4:16" ht="15">
      <c r="D159" s="1" t="s">
        <v>4</v>
      </c>
      <c r="E159" s="13"/>
      <c r="F159" s="13">
        <f>O150</f>
        <v>65540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ht="15">
      <c r="C160" s="15" t="s">
        <v>65</v>
      </c>
      <c r="D160" s="1" t="s">
        <v>66</v>
      </c>
      <c r="E160" s="13"/>
      <c r="F160" s="13">
        <f>F158-F159</f>
        <v>11460</v>
      </c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5:16" ht="15"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ht="15">
      <c r="C162" s="14" t="s">
        <v>67</v>
      </c>
      <c r="D162" s="14"/>
      <c r="E162" s="13" t="s">
        <v>24</v>
      </c>
      <c r="F162" s="27">
        <f>F156+F157+F160</f>
        <v>153450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</sheetData>
  <printOptions gridLines="1"/>
  <pageMargins left="0.75" right="0.75" top="1" bottom="1" header="0.5" footer="0.5"/>
  <pageSetup fitToHeight="2" horizontalDpi="300" verticalDpi="300" orientation="landscape" scale="38" r:id="rId2"/>
  <rowBreaks count="1" manualBreakCount="1">
    <brk id="8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74"/>
  <sheetViews>
    <sheetView view="pageBreakPreview" zoomScale="60" workbookViewId="0" topLeftCell="A1">
      <selection activeCell="I79" sqref="I79"/>
    </sheetView>
  </sheetViews>
  <sheetFormatPr defaultColWidth="9.140625" defaultRowHeight="12.75"/>
  <cols>
    <col min="1" max="4" width="9.140625" style="16" customWidth="1"/>
    <col min="5" max="5" width="13.00390625" style="16" bestFit="1" customWidth="1"/>
    <col min="6" max="6" width="10.8515625" style="16" bestFit="1" customWidth="1"/>
    <col min="7" max="7" width="12.57421875" style="16" bestFit="1" customWidth="1"/>
    <col min="8" max="8" width="9.140625" style="16" customWidth="1"/>
    <col min="9" max="9" width="13.00390625" style="16" bestFit="1" customWidth="1"/>
    <col min="10" max="11" width="9.140625" style="16" customWidth="1"/>
    <col min="12" max="12" width="13.00390625" style="16" bestFit="1" customWidth="1"/>
    <col min="13" max="16384" width="9.140625" style="16" customWidth="1"/>
  </cols>
  <sheetData>
    <row r="3" spans="4:6" ht="15.75">
      <c r="D3" s="17"/>
      <c r="E3" s="17" t="s">
        <v>112</v>
      </c>
      <c r="F3" s="17"/>
    </row>
    <row r="4" spans="4:6" ht="15.75">
      <c r="D4" s="17"/>
      <c r="E4" s="17" t="s">
        <v>113</v>
      </c>
      <c r="F4" s="17"/>
    </row>
    <row r="5" spans="4:6" ht="15.75">
      <c r="D5" s="17" t="s">
        <v>114</v>
      </c>
      <c r="E5" s="17"/>
      <c r="F5" s="17"/>
    </row>
    <row r="8" spans="2:7" ht="12.75">
      <c r="B8" s="16" t="s">
        <v>3</v>
      </c>
      <c r="G8" s="16">
        <v>77000</v>
      </c>
    </row>
    <row r="11" ht="12.75">
      <c r="B11" s="16" t="s">
        <v>4</v>
      </c>
    </row>
    <row r="12" spans="3:6" ht="12.75">
      <c r="C12" s="16" t="s">
        <v>88</v>
      </c>
      <c r="F12" s="16">
        <v>35000</v>
      </c>
    </row>
    <row r="13" spans="3:6" ht="12.75">
      <c r="C13" s="16" t="s">
        <v>115</v>
      </c>
      <c r="F13" s="16">
        <v>24000</v>
      </c>
    </row>
    <row r="14" spans="3:6" ht="12.75">
      <c r="C14" s="16" t="s">
        <v>116</v>
      </c>
      <c r="F14" s="16">
        <v>2500</v>
      </c>
    </row>
    <row r="15" spans="3:6" ht="12.75">
      <c r="C15" s="16" t="s">
        <v>117</v>
      </c>
      <c r="F15" s="16">
        <v>240</v>
      </c>
    </row>
    <row r="16" spans="3:6" ht="12.75">
      <c r="C16" s="16" t="s">
        <v>118</v>
      </c>
      <c r="F16" s="16">
        <v>800</v>
      </c>
    </row>
    <row r="17" spans="3:6" ht="12.75">
      <c r="C17" s="16" t="s">
        <v>119</v>
      </c>
      <c r="F17" s="16">
        <v>1000</v>
      </c>
    </row>
    <row r="18" ht="12.75">
      <c r="F18" s="16">
        <v>2000</v>
      </c>
    </row>
    <row r="19" spans="3:7" ht="15">
      <c r="C19" s="16" t="s">
        <v>120</v>
      </c>
      <c r="G19" s="18">
        <f>SUM(F12:F18)</f>
        <v>65540</v>
      </c>
    </row>
    <row r="21" spans="2:7" ht="15">
      <c r="B21" s="16" t="s">
        <v>121</v>
      </c>
      <c r="G21" s="21">
        <f>G8-G19</f>
        <v>11460</v>
      </c>
    </row>
    <row r="27" spans="4:5" ht="15.75">
      <c r="D27" s="17"/>
      <c r="E27" s="17" t="s">
        <v>112</v>
      </c>
    </row>
    <row r="28" ht="15.75">
      <c r="D28" s="17" t="s">
        <v>122</v>
      </c>
    </row>
    <row r="29" spans="4:5" ht="15.75">
      <c r="D29" s="17" t="s">
        <v>114</v>
      </c>
      <c r="E29" s="17"/>
    </row>
    <row r="32" spans="5:9" ht="12.75">
      <c r="E32" s="16" t="s">
        <v>38</v>
      </c>
      <c r="G32" s="16" t="s">
        <v>123</v>
      </c>
      <c r="I32" s="16" t="s">
        <v>124</v>
      </c>
    </row>
    <row r="33" spans="5:9" ht="12.75">
      <c r="E33" s="16" t="s">
        <v>39</v>
      </c>
      <c r="G33" s="16" t="s">
        <v>125</v>
      </c>
      <c r="I33" s="16" t="s">
        <v>126</v>
      </c>
    </row>
    <row r="35" spans="2:9" ht="12.75">
      <c r="B35" s="16" t="s">
        <v>127</v>
      </c>
      <c r="E35" s="16">
        <v>0</v>
      </c>
      <c r="G35" s="16">
        <v>0</v>
      </c>
      <c r="I35" s="16">
        <v>0</v>
      </c>
    </row>
    <row r="36" ht="12.75">
      <c r="B36" s="16" t="s">
        <v>128</v>
      </c>
    </row>
    <row r="37" spans="2:9" ht="12.75">
      <c r="B37" s="16" t="s">
        <v>131</v>
      </c>
      <c r="E37" s="16">
        <v>80000</v>
      </c>
      <c r="I37" s="16">
        <v>80000</v>
      </c>
    </row>
    <row r="38" spans="2:9" ht="12.75">
      <c r="B38" s="16" t="s">
        <v>132</v>
      </c>
      <c r="G38" s="22">
        <f>G21</f>
        <v>11460</v>
      </c>
      <c r="I38" s="16">
        <v>11460</v>
      </c>
    </row>
    <row r="39" spans="2:9" ht="15">
      <c r="B39" s="16" t="s">
        <v>129</v>
      </c>
      <c r="C39" s="16" t="s">
        <v>41</v>
      </c>
      <c r="E39" s="18"/>
      <c r="G39" s="18">
        <v>-500</v>
      </c>
      <c r="I39" s="16">
        <v>-500</v>
      </c>
    </row>
    <row r="40" spans="2:9" ht="15">
      <c r="B40" s="16" t="s">
        <v>130</v>
      </c>
      <c r="E40" s="24">
        <v>80000</v>
      </c>
      <c r="F40" s="19"/>
      <c r="G40" s="24">
        <v>10960</v>
      </c>
      <c r="H40" s="19"/>
      <c r="I40" s="24">
        <v>90960</v>
      </c>
    </row>
    <row r="46" spans="4:5" ht="15.75">
      <c r="D46" s="17"/>
      <c r="E46" s="17" t="s">
        <v>112</v>
      </c>
    </row>
    <row r="47" spans="4:5" ht="15.75">
      <c r="D47" s="17" t="s">
        <v>24</v>
      </c>
      <c r="E47" s="17" t="s">
        <v>133</v>
      </c>
    </row>
    <row r="48" spans="4:5" ht="15.75">
      <c r="D48" s="17" t="s">
        <v>114</v>
      </c>
      <c r="E48" s="17"/>
    </row>
    <row r="51" spans="2:8" ht="12.75">
      <c r="B51" s="20" t="s">
        <v>0</v>
      </c>
      <c r="H51" s="20" t="s">
        <v>134</v>
      </c>
    </row>
    <row r="53" spans="2:8" ht="12.75">
      <c r="B53" s="16" t="s">
        <v>135</v>
      </c>
      <c r="H53" s="16" t="s">
        <v>147</v>
      </c>
    </row>
    <row r="54" spans="8:12" ht="12.75">
      <c r="H54" s="23" t="s">
        <v>148</v>
      </c>
      <c r="L54" s="16">
        <v>20250</v>
      </c>
    </row>
    <row r="55" spans="2:12" ht="12.75">
      <c r="B55" s="23" t="s">
        <v>136</v>
      </c>
      <c r="F55" s="16">
        <v>62250</v>
      </c>
      <c r="H55" s="23" t="s">
        <v>149</v>
      </c>
      <c r="L55" s="16">
        <v>8000</v>
      </c>
    </row>
    <row r="56" spans="2:12" ht="12.75">
      <c r="B56" s="23" t="s">
        <v>137</v>
      </c>
      <c r="F56" s="16">
        <v>24000</v>
      </c>
      <c r="H56" s="23" t="s">
        <v>150</v>
      </c>
      <c r="L56" s="16">
        <v>240</v>
      </c>
    </row>
    <row r="57" spans="2:12" ht="15">
      <c r="B57" s="23" t="s">
        <v>138</v>
      </c>
      <c r="F57" s="16">
        <v>5000</v>
      </c>
      <c r="H57" s="23" t="s">
        <v>151</v>
      </c>
      <c r="L57" s="18">
        <v>10000</v>
      </c>
    </row>
    <row r="58" spans="2:6" ht="12.75">
      <c r="B58" s="23" t="s">
        <v>139</v>
      </c>
      <c r="F58" s="16">
        <v>11000</v>
      </c>
    </row>
    <row r="59" spans="2:12" ht="15">
      <c r="B59" s="23" t="s">
        <v>140</v>
      </c>
      <c r="F59" s="18">
        <v>4000</v>
      </c>
      <c r="H59" s="23" t="s">
        <v>152</v>
      </c>
      <c r="L59" s="18">
        <f>SUM(L54:L58)</f>
        <v>38490</v>
      </c>
    </row>
    <row r="61" ht="12.75">
      <c r="H61" s="16" t="s">
        <v>153</v>
      </c>
    </row>
    <row r="62" spans="2:12" ht="15">
      <c r="B62" s="16" t="s">
        <v>141</v>
      </c>
      <c r="F62" s="18">
        <f>SUM(F55:F61)</f>
        <v>106250</v>
      </c>
      <c r="H62" s="23" t="s">
        <v>154</v>
      </c>
      <c r="L62" s="18">
        <v>24000</v>
      </c>
    </row>
    <row r="64" spans="8:12" ht="15">
      <c r="H64" s="23" t="s">
        <v>155</v>
      </c>
      <c r="L64" s="18">
        <f>L62</f>
        <v>24000</v>
      </c>
    </row>
    <row r="65" ht="12.75">
      <c r="B65" s="16" t="s">
        <v>142</v>
      </c>
    </row>
    <row r="66" spans="8:12" ht="15">
      <c r="H66" s="16" t="s">
        <v>156</v>
      </c>
      <c r="L66" s="18">
        <f>L59+L64</f>
        <v>62490</v>
      </c>
    </row>
    <row r="67" spans="2:6" ht="12.75">
      <c r="B67" s="23" t="s">
        <v>143</v>
      </c>
      <c r="F67" s="16">
        <v>48000</v>
      </c>
    </row>
    <row r="68" spans="2:8" ht="15">
      <c r="B68" s="23" t="s">
        <v>144</v>
      </c>
      <c r="F68" s="18">
        <v>-800</v>
      </c>
      <c r="H68" s="16" t="s">
        <v>157</v>
      </c>
    </row>
    <row r="69" spans="8:12" ht="12.75">
      <c r="H69" s="23" t="s">
        <v>158</v>
      </c>
      <c r="L69" s="25">
        <v>80000</v>
      </c>
    </row>
    <row r="70" spans="2:12" ht="15">
      <c r="B70" s="23" t="s">
        <v>145</v>
      </c>
      <c r="F70" s="18">
        <f>SUM(F67:F69)</f>
        <v>47200</v>
      </c>
      <c r="H70" s="23" t="s">
        <v>159</v>
      </c>
      <c r="L70" s="26">
        <v>10960</v>
      </c>
    </row>
    <row r="72" spans="8:12" ht="15">
      <c r="H72" s="23" t="s">
        <v>160</v>
      </c>
      <c r="L72" s="26">
        <f>SUM(L69:L71)</f>
        <v>90960</v>
      </c>
    </row>
    <row r="74" spans="2:12" ht="15">
      <c r="B74" s="16" t="s">
        <v>146</v>
      </c>
      <c r="F74" s="19">
        <f>F62+F70</f>
        <v>153450</v>
      </c>
      <c r="H74" s="16" t="s">
        <v>161</v>
      </c>
      <c r="L74" s="19">
        <f>L66+L72</f>
        <v>153450</v>
      </c>
    </row>
  </sheetData>
  <printOptions/>
  <pageMargins left="0.75" right="0.75" top="1" bottom="1" header="0.5" footer="0.5"/>
  <pageSetup horizontalDpi="300" verticalDpi="3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luftmobj</cp:lastModifiedBy>
  <cp:lastPrinted>2006-11-01T17:00:05Z</cp:lastPrinted>
  <dcterms:created xsi:type="dcterms:W3CDTF">2006-10-17T22:59:34Z</dcterms:created>
  <dcterms:modified xsi:type="dcterms:W3CDTF">2006-11-01T17:01:16Z</dcterms:modified>
  <cp:category/>
  <cp:version/>
  <cp:contentType/>
  <cp:contentStatus/>
</cp:coreProperties>
</file>